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gradsi-my.sharepoint.com/personal/marina_cvrljak_sibenik_hr/Documents/Javna nabava 2022/Martina/Jednostavna nabava/Uređenje prostorija gradskog arhiva/II.ponovljeni postupak/"/>
    </mc:Choice>
  </mc:AlternateContent>
  <xr:revisionPtr revIDLastSave="29" documentId="8_{399D99ED-F9BE-43FA-B50B-24F822D96B7A}" xr6:coauthVersionLast="47" xr6:coauthVersionMax="47" xr10:uidLastSave="{B66C4533-7CFE-4D28-BABC-FB8237550F8E}"/>
  <bookViews>
    <workbookView xWindow="-120" yWindow="-120" windowWidth="29040" windowHeight="15840" activeTab="2" xr2:uid="{00000000-000D-0000-FFFF-FFFF00000000}"/>
  </bookViews>
  <sheets>
    <sheet name="Gradski arhiv - GiO" sheetId="1" r:id="rId1"/>
    <sheet name="Vatrodojava" sheetId="2" r:id="rId2"/>
    <sheet name="REKAPITULACIJA" sheetId="3" r:id="rId3"/>
  </sheets>
  <definedNames>
    <definedName name="_xlnm.Print_Area" localSheetId="0">'Gradski arhiv - GiO'!$A$1:$K$191</definedName>
    <definedName name="_xlnm.Print_Area" localSheetId="2">REKAPITULACIJA!$A$1:$L$47</definedName>
    <definedName name="_xlnm.Print_Area" localSheetId="1">Vatrodojava!$A$1:$J$123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3" i="3" l="1"/>
  <c r="L15" i="3"/>
  <c r="L24" i="3"/>
  <c r="L20" i="3"/>
  <c r="L13" i="3"/>
  <c r="L12" i="3"/>
  <c r="L11" i="3"/>
  <c r="L10" i="3"/>
  <c r="L9" i="3"/>
  <c r="L8" i="3"/>
  <c r="L7" i="3"/>
  <c r="J29" i="2"/>
  <c r="J33" i="2"/>
  <c r="J37" i="2"/>
  <c r="J41" i="2"/>
  <c r="J45" i="2"/>
  <c r="J49" i="2"/>
  <c r="J53" i="2"/>
  <c r="J57" i="2"/>
  <c r="J61" i="2"/>
  <c r="J65" i="2"/>
  <c r="J68" i="2"/>
  <c r="J72" i="2"/>
  <c r="J76" i="2"/>
  <c r="J80" i="2"/>
  <c r="J84" i="2"/>
  <c r="J88" i="2"/>
  <c r="J92" i="2"/>
  <c r="J25" i="2"/>
  <c r="J15" i="2"/>
  <c r="J18" i="2" s="1"/>
  <c r="K149" i="1"/>
  <c r="K150" i="1"/>
  <c r="K138" i="1"/>
  <c r="K139" i="1"/>
  <c r="K140" i="1"/>
  <c r="K141" i="1"/>
  <c r="K142" i="1"/>
  <c r="K143" i="1"/>
  <c r="K144" i="1"/>
  <c r="K153" i="1" s="1"/>
  <c r="K137" i="1"/>
  <c r="K121" i="1"/>
  <c r="K122" i="1"/>
  <c r="K117" i="1"/>
  <c r="K124" i="1" s="1"/>
  <c r="K107" i="1"/>
  <c r="K102" i="1"/>
  <c r="K109" i="1" s="1"/>
  <c r="K92" i="1"/>
  <c r="K94" i="1" s="1"/>
  <c r="K83" i="1"/>
  <c r="K85" i="1" s="1"/>
  <c r="K74" i="1"/>
  <c r="K70" i="1"/>
  <c r="K66" i="1"/>
  <c r="K63" i="1"/>
  <c r="K53" i="1"/>
  <c r="K49" i="1"/>
  <c r="K21" i="1"/>
  <c r="K25" i="1"/>
  <c r="K29" i="1"/>
  <c r="K33" i="1"/>
  <c r="K37" i="1"/>
  <c r="K41" i="1"/>
  <c r="K15" i="1"/>
  <c r="K77" i="1" l="1"/>
  <c r="K55" i="1"/>
  <c r="J94" i="2"/>
  <c r="L25" i="3" s="1"/>
  <c r="L27" i="3" s="1"/>
  <c r="L30" i="3" s="1"/>
  <c r="K43" i="1"/>
  <c r="L36" i="3" l="1"/>
</calcChain>
</file>

<file path=xl/sharedStrings.xml><?xml version="1.0" encoding="utf-8"?>
<sst xmlns="http://schemas.openxmlformats.org/spreadsheetml/2006/main" count="204" uniqueCount="141">
  <si>
    <t>m2</t>
  </si>
  <si>
    <t>S V E U K U P N O :</t>
  </si>
  <si>
    <t xml:space="preserve"> R E K A P I T U L A C I J A</t>
  </si>
  <si>
    <t xml:space="preserve"> </t>
  </si>
  <si>
    <t>1.02.</t>
  </si>
  <si>
    <t>1.01.</t>
  </si>
  <si>
    <t>1.03.</t>
  </si>
  <si>
    <t>3.01.</t>
  </si>
  <si>
    <t>P D V  2 5 % :</t>
  </si>
  <si>
    <t>2.01.</t>
  </si>
  <si>
    <t>1. PRIPREMNI RADOVI I RUŠENJA</t>
  </si>
  <si>
    <t xml:space="preserve">           1. PRIPREMNI RADOVI UKUPNO:</t>
  </si>
  <si>
    <t>4.01.</t>
  </si>
  <si>
    <t>1. PRIPREMNI RADOVI I RUŠENJA.................….............................................</t>
  </si>
  <si>
    <t>kom</t>
  </si>
  <si>
    <t>5.01.</t>
  </si>
  <si>
    <t>A/ GRAĐEVINSKO - OBRTNIČKI RADOVI</t>
  </si>
  <si>
    <t>1.04.</t>
  </si>
  <si>
    <t>1.05.</t>
  </si>
  <si>
    <t xml:space="preserve">           B. OPREMANJE UKUPNO:</t>
  </si>
  <si>
    <t>2.02.</t>
  </si>
  <si>
    <t>A/ GRAĐEVINSKI - OBRTNIČKI  RADOVI</t>
  </si>
  <si>
    <t>B/ OPREMANJE</t>
  </si>
  <si>
    <t>A/ GRAĐEVINSKI I OBRTNIČKI RADOVI UKUPNO:</t>
  </si>
  <si>
    <t>1. OPREMANJE....................................………………......................................</t>
  </si>
  <si>
    <t>Broj
stavke</t>
  </si>
  <si>
    <t>OPIS RADOVA</t>
  </si>
  <si>
    <t>Jedinica
mjere</t>
  </si>
  <si>
    <t>Količina</t>
  </si>
  <si>
    <t>Jedinična 
cijena (kn)</t>
  </si>
  <si>
    <t>Ukupni iznos
(kn)</t>
  </si>
  <si>
    <t>NAPOMENA:
Prije predavanja ponude treba pregledati radove na objektu, jer se eventualni naknadni radovi na 
dobavi, izradi i postavi neće priznavati.</t>
  </si>
  <si>
    <t>B / OPREMANJE</t>
  </si>
  <si>
    <t>2. ZIDARSKI RADOVI</t>
  </si>
  <si>
    <t xml:space="preserve">           2. ZIDARSKI RADOVI UKUPNO:</t>
  </si>
  <si>
    <t>3. GIPSKARTONSKI RADOVI</t>
  </si>
  <si>
    <t xml:space="preserve">           3. GIPSKARTONSKI RADOVI UKUPNO:</t>
  </si>
  <si>
    <t>6.01.</t>
  </si>
  <si>
    <t>6.02.</t>
  </si>
  <si>
    <t>2. ZIDARSKI RADOVI..............……………….............................................</t>
  </si>
  <si>
    <t xml:space="preserve">Otucanje postojeće žbuke sa svih unutranjih zidova, prostorije u kojoj se predviđa smještanje arhiva. Otucanje izvesti do nosive konstrukcije (ukloniti svu žbuku, uključivo i otprašivanje površine). Ukoliko se pri uklanjanju postojeće žbuke, otkriju deformacije nosivog dijela konstrukcije, potrebno je zaustaviti radove, te obavijestiti Investitora i nadzornog inženjera. U komunikaciji s Nadzorom donijeti odgovarajući tip sanacije ukoliko bude potrebno. Nabavu, dobavu i primjenu iste uključiti u jediničnu cijenu. U cijenu uključiti, odvoz i zbrinjavanje šute na deponiju udaljenosti do 30 km.
Obračun po m2.  </t>
  </si>
  <si>
    <t>Nabva, dobava materijala i izvedbe jednostrane obloge od jednostrukih gipkartonskih ploča debljine 12,5 mm. Radovi uključuju izradu potrebne pocinčane potkonstrukcije, sav ovjes, krojenje, rezanje, te sav ostali osnovni i pomoćni rad i materijal do potpune gotovosti. Jedničnom cijenom obuhvatiti i kompletnu pripremu i obradu gipsanih površina za bojanje. Jednostruku oblogu izvesti tipa. KNAUF, te se pri radu držati svih uputa proizvođača. Pri postavljanju potkonstrukcije u prostorijama gdje su postavljane podne pločice, potrebno je zapilati i oštemati šlic u pločicama, te u njega postaviti podni potkonstrukcijski profil obloge. Napominje se da spoj gipskartosnke ploče i keramičkih pločica mora pregletati/fugirati/silikonirati.
Jednostruka obloga se radi u prostorijama Arhiv 3 i Arhiv 4.
Obračun po m2</t>
  </si>
  <si>
    <t>Nabva, dobava materijala i zamjena jednostrane obloge od jednostrukih gipkartonskih ploča debljine 12,5 mm. Radovi uključuju postavljanje novih gipskartonskih ploča, sav ovjes, krojenje, rezanje, te sav ostali osnovni i pomoćni rad i materijal do potpune gotovosti. Jedničnom cijenom obuhvatiti i kompletnu pripremu i obradu gipsanih površina za bojanje. Ovom stavkom se pretpostavlja da je potkonstukcija dobra. Ukoliko se utvrdi da je loša i nije izvedena po pravilu struke, potrebno je zaustaviti radove, te obavijestiti Investitora i Nadzornog inženjera.
Zamjena obloge se radi u prostoriji Arhiv 2
Obračun po m2</t>
  </si>
  <si>
    <t>3.02.</t>
  </si>
  <si>
    <t>3.03.</t>
  </si>
  <si>
    <t>Nabva, dobava materijala i zatvaranje otvora izradom  jednostrane obloge od dvostrukih gipkartonskih ploča debljine 12,5 mm. Radovi uključuju postavljanje novih gipskartonskih ploča, sav ovjes, krojenje, rezanje, te sav ostali osnovni i pomoćni rad i materijal do potpune gotovosti. Jedničnom cijenom obuhvatiti i kompletnu pripremu i obradu gipsanih površina za bojanje.
Obračun po m2</t>
  </si>
  <si>
    <t xml:space="preserve">Skidanje svih zidnih keramičkih pločica (pločice se skidaju sa svih zidova na kojima se nalaze sanitarni uređaji) do žbuke. Visina oblaganja pločicama je cca. 2.20 m. U cijenu uključiti i skidanje ljepila na koju su postavljane keramičke pločice. Skidanje se vrši samo u prostoriji Arhiv 1.
U cijenu skidanja pločica uključiti odvoz šute na deponiju udaljenosti do 30 km.
Obračun po m2 </t>
  </si>
  <si>
    <t xml:space="preserve">  </t>
  </si>
  <si>
    <t>Čišćenje prostorija u kojima se predviđa smještaj arhiva (arhiv 3 i arhiv 4), te postojećih sanitarnih čvorova. U prostorijama u kojima se nalaze nadgradne instalacije vodovoda i odvodnje, instalacije je potrebno ukloniti i na početak trase u zidu staviti čep. Također svu sanitarnu opremu koja se ne planira korisiti, potrebno je demontirati i instalacije zatvoriti pomoću čepova. Stavka obuhvaća i iznošenje svog nepotrebnog materijala iz prostorija i čišćenje svih prostorija do potpune spremnosti za unos novih elemenata. Sanitarnu opremu unutar sanitarnih čvorova, potrebno je demonitari, temeljito očistiti i ponovno montirati.
Obračun po m2.</t>
  </si>
  <si>
    <t>Rušenje postojećeg spuštenog stropa u planiranom području obuvata radova. U cijenu stavke je uključeno rušenje spuštenog stropa od gipskartonskih ploča, kao i stropnih ukrasa. Pretpostavlja se da je pocinčana potkonstrukcija koja nosi gipskartonske ploče u dobrom stanju, te da ju nema potrebe uklanjati. Ukoliko se utvrdi da je potkonstrukcija dotrajala i potrebna je zamjena, potrebno je zaustaviti radove i obavijestiti Investitora i nadzornog inženjera. U cijenu skidanja uključiti odvoz šute na deponiju udaljenosti do 30 km.
Obračun po m2</t>
  </si>
  <si>
    <t>Struganje postojeće uljane boje sa svih zidova. Stavka ne uključuje zidove na kojima je izvedena obloga od gipskartonskih ploča. Boju je potrebno u potpunosti ukloniti sa zidova, prije ponovnog bojanja zidova (bojanje zidova je obračunato u zasebnoj stavci).
U cijenu skidanja uključiti odvoz šute na deponiju udaljenosti do 30 km.
Obračun po m2</t>
  </si>
  <si>
    <t>1.06.</t>
  </si>
  <si>
    <t xml:space="preserve">Skidanje dotrajale podne keramike unutar dijela arhiva. Skidanje pločica izvesti do zdrave podloge. Dio na kojem se planira rušenje ker. ploč. je deniveliran u odnosu na ostatak, te je planirana izvedba novog cem. estiha na tom dijelu (zasebna stavka). 
U cijenu skidanja pločica uključiti odvoz šute na deponiju udaljenosti do 30 km. 
Obračun po m2 </t>
  </si>
  <si>
    <t>Nabava, dobava materijala i izrada cemnentnog estriha Estrih armirati “Q” mrežom velicine “oka” 10 x 10 cm, debljine 5 mm. Strojno pripremljen beton razastire se do polovine projektirane visine sloja, zatim se postavlja armatura, te nastavlja sa razastiranjem betona do pune projektirane visine. Na mjestima sudara estriha sa zidovima, stupovima i sl. izvesti dilatacijsku rešku sa umetkom od elastificiranog ekspandiranog polistirena debljine 1,0cm. Armatura uključena u stavku.
Obračun po m2.</t>
  </si>
  <si>
    <t>Nabava, dobava i postava unutrašnjih podnih pločica, cjenovnog razreda max 100 kn/m2 + PDV. Pločice se polažu u ljepilu.Boja i oblik pločica po izboru Investitora, preporuka je da se pločice ujednače s tonom oblikom postojećih pločica.
Obračun po m2.</t>
  </si>
  <si>
    <t>Izvedba grube i fine žbuke unutarnjih zidova gips-vapnenom žbukom prosječne debljine 2,00 cm. Prije žbukanja sve površine očistiti od zaostalog morta, nakvasiti vodom te prskati cementnim mlijekom (ili grundom).  Zidovi na kojima je uočena pojava plijensi / gljivica potrebno je primjeniti odgovarajuće sanacijsko sredstvo (tipa termo premaz protiv gljivica i plijesni). U cijeni uključena sva potrebna obrada špaleta oko otvora i prodora, šliceve u zidnim elementima s gotovom površinom. U cijeni i šine na kutovima. Sve izvesti i ponuditi u skladu s opisom stavke. U cijenu stavke uračunati i punoplošno gletanje površine, sve spreno za bojanje.
Obračun po m2.</t>
  </si>
  <si>
    <t>Bojanje stropa unutar prostorije arhiva poludisperzivnim bojama u tonu po izboru Naručitelja. Jedinična cijena obuhvaća sav potreban rad, materijal, opšave i radnu skelu do pune gotovosti.
Obračun po m2</t>
  </si>
  <si>
    <t xml:space="preserve">Bojanje zidova unutar prostorija u kojima se predviđa smještaj arhiva (porstorije ubuhvaćene stavkom su arhiv 1, arhiv 2, arhiv 3 i arhiv 4).
Jedinična cijena obuhvaća sav potreban rad, materijal, opšave i radnu skelu do pune gotovosti.
Obračun po m2 </t>
  </si>
  <si>
    <t>a) drvena jednokrilna vrata s dodatnim fiksinim drvenim panelom 105+45/225 cm</t>
  </si>
  <si>
    <t>1) regal 40 x 100 x 250 (cm)</t>
  </si>
  <si>
    <t>2) regal 40 x 100 x 210 (cm)</t>
  </si>
  <si>
    <t>3) regal 40 x 40 x 210 (cm)</t>
  </si>
  <si>
    <t>4) regal 40 x 60 x 230 (cm)</t>
  </si>
  <si>
    <t>5) regal 40 x 100 x 230 (cm)</t>
  </si>
  <si>
    <t>6) regal 40 x 50 x 230 (cm)</t>
  </si>
  <si>
    <t>7) regal 40 x 30 x 230 (cm)</t>
  </si>
  <si>
    <t>Nabava, dobava materijala i izrada spuštenog stropa.Spušteni strop će se izvoditi na postojećoj pocinčanoj potkonstrukciji, obloženom gipskartonskim pločama debljine 12,5 mm. Sve spojeve gipskartonskih ploča bandažirati, gletati, prebrusiti tj. dovesti do faze spremno za bojanje. U stavku uračunata i izrada otvora za ugradnju instalacije rasvjete. Jedinična cijena obuhvaća sav potreban rad i materijal do pune gotovosti. 
Obračun po m2 stropa.</t>
  </si>
  <si>
    <t>4. PODOPOLAGAČKI RADOVI</t>
  </si>
  <si>
    <t>Nabava, dobava materijala i izrada završne podne obloge u prostoriji označenoj Arhiv 1. Predviđa se izrada drvene potkonstrukcije sa završnom oblogom od laminata, na postojeći drveni pod sačinjen od drvenih masivnih greda i drvenih dasaka. Potkonstrukciju za postavu laminata izvesti na način da se na postojeću konstrukciju postave drvene letvice max visine 3 cm, koje će poslužiti kao elementi izravnavanja eventualnih neravnina postojeće konstrukcije. Na postavljenje drvene letvice se postavljaju OSB ploče debljine 15 mm. 
Završna obloga na tako pripremljenu podlogu je laminat, klase 33 otporan na abraziju i habanje. U jediničnu cijenu uključiti sav potreban rad i materijal, transport materijala i ostale prateće radnje do potpune gotovosti stavke (max. cijena laminata je do 100 kn + PDV).
Obračun po m2</t>
  </si>
  <si>
    <t xml:space="preserve">           4. PODOPOLAGAČKI RADOVI UKUPNOI UKUPNO:</t>
  </si>
  <si>
    <t>5. KERAMIČARKSI RADOVI</t>
  </si>
  <si>
    <t xml:space="preserve">           5. KERAMIČARSKI RADOVI UKUPNO:</t>
  </si>
  <si>
    <t>6. LIČILAČKI RADOVI</t>
  </si>
  <si>
    <t xml:space="preserve">           6. LIČILAČKI RADOVI UKUPNO:</t>
  </si>
  <si>
    <t>7.01.</t>
  </si>
  <si>
    <t xml:space="preserve">7. STOLARSKI RADOVI </t>
  </si>
  <si>
    <t xml:space="preserve">           7. STOLARSKI RADOVI UKUPNO:</t>
  </si>
  <si>
    <t>Nabava i montaža punih jednokrilnih drvenih sobnih vrata u svemu prema projektnoj dokumentaciji i pripadajućim shemama. Vratno krilo furnirano sa ispunom od perforirane iverice. Sve oličeno u poliuretansku boju po izboru Investiotra. Vrata su okovana dužim crom šarkama na tri mjesta, opskrbljena bravom i kvakom (inox obrade) po izboru investitora. U stavci je i komplet kvaka sa štitnicima koji imaju odvojenu rozetu za elzet ključ, sve u procromu te graničnici u dogovoru sa Investiotom. Vrata imaju gumenu brtvu između krila i dovratnika. U cijeni sav rad i materijal.</t>
  </si>
  <si>
    <t>a) vrata 70/200 (cm)</t>
  </si>
  <si>
    <t>b) vrata 80/200(cm)</t>
  </si>
  <si>
    <t>7.02.</t>
  </si>
  <si>
    <t>3. GIPSKARTONSKI RADOVI..............……………….............................................</t>
  </si>
  <si>
    <t>4. PODLOPOLAGAČKI RADOVI..............……………….............................................</t>
  </si>
  <si>
    <t>5. KERAMIČARSKI RADOVI …...........................………...........................................</t>
  </si>
  <si>
    <t>6. LIČILAČKI RADOVI …...........................………............................................</t>
  </si>
  <si>
    <t>7. STOLARSKI RADOVI …...........................……….........................................</t>
  </si>
  <si>
    <t>TROŠKOVNIK UREĐENJA PROSTORIJA GRADSKOG ARHIVA</t>
  </si>
  <si>
    <t>8) regal 40 x 100 x 300 (cm)</t>
  </si>
  <si>
    <t>Nabava i montaža jednokrilnih zaokretnih punih ulaznih vrata s fiksnim dijelom  od masivnih drvenih profila. Materijal za izradu jela, smreka ili jednakovrijedno. Prijedlog izgleda vrata je prikazan na pratećim grafičkim prilozima. Predlaže se izrada vratnica s horizontalnim ukladama. Drvene vratnice će se obojati u tonu vanjske stolarije (ton će se definirati u suradnji s Konzervatorskim odjelom). Detalji vidljivih okova trebaju biti želejzni ili metalni i obojani u antracit tamnosivu boju za metal. 
Sve radove na izradi vratnica je potrebno uskladiti s nadležnim Konezervatorskim odjelom.
Napomena: Sve dimenzije provjeriti na licu mjesta!
Izrada u svemu prema shemi stolarije te u dogovoru s investitorom, te prijedlog odabrane stolarije je potrebno uskladiti s nadležnim Konzervatorskim odjelom.
Pri izvođenju radova montaže radove izvoditi iznimo pažljivo kako se ne bi oštetio postojeći kameni gotički portal.
Obračun po komadu ugrađenih vrata.</t>
  </si>
  <si>
    <t>Demontaža postojeće drvene stolarije predmetnih sanitarnih čvorova. Stavkom je obuhvaćeno skidanje jednih (1) ulaznih vrata.Postojeća stolarija se sastoji od drvene građe. Okvir vrata je također drveni. U cijenu demontaže uključiti skidanje drvenih okvira postojeće stolarije i odvoz demontirane stolarije na gradsku deponiju udaljenosti do 30 km.
Pri izvođenju radova demontaže radove izvoditi iznimo pažljivo kako se ne bi oštetio postojeći kameni gotički portal.
Dim stolarije. 150 x 225 cm
Obračun po kom demontirane i zbrinute stolarije</t>
  </si>
  <si>
    <t>2. INSTALACIJA SUSTAVA ZA DOJAVU POŽARA</t>
  </si>
  <si>
    <t>Dobava, montaža i spajanje adresabilne vatrodojavne centrale: mikroprocesorska adresabilna centrala je centralni uređaj sa jednom petljom na koju je moguće priključiti do 125 analogno adresnih detektora, odnosno različitih adresnih adaptera. Karakteristike uređaja odgovaraju europskim standardima EN54/2 i EN 54/4. U centrali je ugrađen veći broj digitalnih ulaza i izlaza; neke od njih je moguće programirati po želji, a nekima su funkcije unaprijed određene.</t>
  </si>
  <si>
    <t>Centrala ima mogućnost umrežavanja, što omogućuje spajanje više sustava u jednom nadzornom centru.Komplet sa dva komada akumulatorskih baterija 12Vdc/18Ah.</t>
  </si>
  <si>
    <t>Dobava i montaža protupožarnog ormarića za ugradnju vatrodojavne centrale sa ugrađenim djelomično ostakljenim vratima , T60. Komplet sa certifikatom od ovlašten ustanove u RH.</t>
  </si>
  <si>
    <t>2.03.</t>
  </si>
  <si>
    <t>Dobava, montaža i spajanje telefonskog dojavnika za VDC.</t>
  </si>
  <si>
    <t>2.04.</t>
  </si>
  <si>
    <t>Dobava, ugradnja i spajanje adresabilnog optičkog javljača dima.</t>
  </si>
  <si>
    <t>2.05.</t>
  </si>
  <si>
    <t>Dobava, ugradnja i spajanje adresabilnogparalelnog javljača požara.</t>
  </si>
  <si>
    <t>2.06.</t>
  </si>
  <si>
    <t>Dobava, montaža i spajanje adresabilnog podnožja sa pločicom za adresiranje javljača.</t>
  </si>
  <si>
    <t>2.07.</t>
  </si>
  <si>
    <t>Dobava, ugradnja i spajanje adresabilnog ručnog javljača požara za unutrašnju montažu, zajedno sa postoljem za montažu na zid. Aktivacija javljača se vrši razbijanjem stakalca na kojem piše POŽAR. Stakalce je zaštićeno prozirnim PVC poklopcem</t>
  </si>
  <si>
    <t>2.08.</t>
  </si>
  <si>
    <t>Dobava, montaža i spajanje adresabilne unutrašnje sirene zajedno sa postoljem i bljeskalicom. Jakost sirene je 95 dB/1m</t>
  </si>
  <si>
    <t>2.09.</t>
  </si>
  <si>
    <t>Dobava, isporuka i montaža kabela za napajanje vatrodojavne centrale i upravljačko-prikazivačkog panela NHXH-J 3x2,5mm2. Komplet sa sitnim spojnim i montažnim materijalom.</t>
  </si>
  <si>
    <t>m'</t>
  </si>
  <si>
    <t>2.10.</t>
  </si>
  <si>
    <t>Dobava, isporuka i montaža kabela JB-Y(St)Y 2x2x0,8 mm crvene boje. Komplet sa sitnim spojnim i montažnim materijalom.</t>
  </si>
  <si>
    <t>2.11.</t>
  </si>
  <si>
    <t>Dobava, isporuka i montaža kabela UTP cat.6. Komplet sa sitnim spojnim i montažnim materijalom.</t>
  </si>
  <si>
    <t>2.12.</t>
  </si>
  <si>
    <t>Dobava  i polaganje instalacijskih cijevi CS20.</t>
  </si>
  <si>
    <t>2.13.</t>
  </si>
  <si>
    <t>Dubljenje potrebnih utora u postojećem zidu uključujući sva potrebna probijanja u postojećoj AB ploči i zidu, te štemanje potrebnih niša i rupa manjih od 10x10x10 cm (bez finog krpanja i obrade zidova)</t>
  </si>
  <si>
    <t>kpl.</t>
  </si>
  <si>
    <t>2.14.</t>
  </si>
  <si>
    <t>Dobava, montaža i spajanje potrebnog instalacijskog materijala, plastični i čelični tipli, naljepnice za opremu,vezice, vijci s maticama, i sl. potrošni materijal.</t>
  </si>
  <si>
    <t>2.15.</t>
  </si>
  <si>
    <t>Programiranje sustava za dojavu požara, puštanje u rad i funkcionalno ispitivanje.</t>
  </si>
  <si>
    <t>2.16.</t>
  </si>
  <si>
    <t>Obuka korisnika za rad s sustavom dojave požara,prisutnost pri uhodavanju korisnika</t>
  </si>
  <si>
    <t>2.17.</t>
  </si>
  <si>
    <t>Certificiranje sustava za dojavu požara od strane ovlaštene organizacije, te izdavanje svih potrebnih atesta kojima se potvrđuje kvaliteta ugrađene opreme.</t>
  </si>
  <si>
    <t>2.18.</t>
  </si>
  <si>
    <t>Izdavanje certifikata i atesta  opreme, tehničkih karakteristika ugrađene opreme, uputa za korisnike, izrada projekta sa statusom izvedeno stanje
 - 3 pisana primjera
 - 3 primjera na CD-u (digitalni oblik)</t>
  </si>
  <si>
    <t xml:space="preserve">1. PRIPREMNI RADOVI </t>
  </si>
  <si>
    <t>Ispitivanje i utvrđivanje funkcionalnosti postojeće električne instalacije. Ukoliko se pokaže da postojeće instalacije i rasvjetna tijela ne zadovoljavaju, potrebno je obavijestiti Investitora i Nadzornog inženjera, te dogovoriti način rješavanja problema.</t>
  </si>
  <si>
    <t xml:space="preserve">           2. INSTALACIJA SUSTAVA ZA DOJAVU POŽARA - UKUPNO:</t>
  </si>
  <si>
    <t>2. INSTALACIJA SUSTAVA ZA DOJAVU POŽARA..............……………….............................................</t>
  </si>
  <si>
    <t>1)Vatrogasni aparat sa 6 JG</t>
  </si>
  <si>
    <t>2) Vatrogasni aparat sa 9 JG</t>
  </si>
  <si>
    <t>C/ ELEKTROTEHNIČKE INSTALACIJE</t>
  </si>
  <si>
    <t>C/ ELEKTRIČNE INSTALACIJE</t>
  </si>
  <si>
    <t>C/ ELEKTRIČNE INSTALACIJE UKUPNO:</t>
  </si>
  <si>
    <t>1. PRIPREMNI RADOVI.................…...............................................................................</t>
  </si>
  <si>
    <t>U K U P N O  A + B + C :</t>
  </si>
  <si>
    <t>Dobava i montaža aparata za početno gašenje požara s punjenjem ugljičnim dioksidom (Co2). Aparate ispitivati i održavati prema Zakonskim propisima i upustvima proizvođača.</t>
  </si>
  <si>
    <r>
      <t xml:space="preserve">Nabva, dobava i montaža arhivskih metalnih regala dimenzija 400 x 1000 x visina stropa (mm). Nosivost </t>
    </r>
    <r>
      <rPr>
        <sz val="10"/>
        <color rgb="FFFF0000"/>
        <rFont val="Arial CE"/>
        <charset val="238"/>
      </rPr>
      <t>svake police min. 85 kg</t>
    </r>
    <r>
      <rPr>
        <sz val="10"/>
        <rFont val="Arial CE"/>
        <family val="2"/>
        <charset val="238"/>
      </rPr>
      <t>. Montaža polica jednostavna i omogućena bez vijaka. Visina regala je varijabilna te se kreće od 210 cm do 300 cm, ovisno o parametrima arhivskih prostorija u kojima se postavlja. Dužina regala, ukoliko se može izvesti može biti i manja od 100 cm, a sve prema priloženom nacrtu uređenja.
Obračun po kom regala.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</si>
</sst>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29">
    <font>
      <sz val="10"/>
      <name val="Arial"/>
      <charset val="238"/>
    </font>
    <font>
      <sz val="10"/>
      <name val="Arial"/>
      <family val="2"/>
      <charset val="238"/>
    </font>
    <font>
      <b/>
      <sz val="11"/>
      <name val="Arial"/>
      <family val="2"/>
    </font>
    <font>
      <sz val="10"/>
      <name val="Arial CE"/>
      <family val="2"/>
      <charset val="238"/>
    </font>
    <font>
      <b/>
      <sz val="10"/>
      <name val="Arial CE"/>
      <family val="2"/>
      <charset val="238"/>
    </font>
    <font>
      <b/>
      <sz val="10"/>
      <name val="Arial"/>
      <family val="2"/>
    </font>
    <font>
      <b/>
      <sz val="10"/>
      <name val="Arial"/>
      <family val="2"/>
      <charset val="238"/>
    </font>
    <font>
      <b/>
      <sz val="12"/>
      <name val="Arial"/>
      <family val="2"/>
      <charset val="238"/>
    </font>
    <font>
      <b/>
      <sz val="11"/>
      <name val="Arial"/>
      <family val="2"/>
      <charset val="238"/>
    </font>
    <font>
      <sz val="8"/>
      <name val="Arial"/>
      <family val="2"/>
    </font>
    <font>
      <sz val="8"/>
      <name val="Arial"/>
      <family val="2"/>
      <charset val="238"/>
    </font>
    <font>
      <b/>
      <sz val="8"/>
      <name val="Arial"/>
      <family val="2"/>
    </font>
    <font>
      <b/>
      <sz val="9"/>
      <name val="Arial CE"/>
      <charset val="238"/>
    </font>
    <font>
      <b/>
      <sz val="9"/>
      <name val="Arial CE"/>
      <family val="2"/>
      <charset val="238"/>
    </font>
    <font>
      <b/>
      <sz val="9"/>
      <name val="Arial"/>
      <family val="2"/>
      <charset val="238"/>
    </font>
    <font>
      <b/>
      <sz val="9"/>
      <name val="Arial"/>
      <family val="2"/>
    </font>
    <font>
      <sz val="10"/>
      <name val="Arial"/>
      <family val="2"/>
      <charset val="238"/>
    </font>
    <font>
      <sz val="10"/>
      <name val="Arial CE"/>
      <charset val="238"/>
    </font>
    <font>
      <sz val="10"/>
      <name val="Arial"/>
      <family val="2"/>
    </font>
    <font>
      <sz val="11"/>
      <name val="Arial"/>
      <family val="2"/>
    </font>
    <font>
      <i/>
      <sz val="10"/>
      <name val="Arial"/>
      <family val="2"/>
    </font>
    <font>
      <b/>
      <i/>
      <sz val="10"/>
      <name val="Arial"/>
      <family val="2"/>
    </font>
    <font>
      <b/>
      <sz val="10"/>
      <name val="Arial CE"/>
    </font>
    <font>
      <i/>
      <sz val="10"/>
      <name val="Arial CE"/>
    </font>
    <font>
      <sz val="10"/>
      <name val="Arial CE"/>
    </font>
    <font>
      <b/>
      <sz val="10"/>
      <name val="Arial CE"/>
      <charset val="238"/>
    </font>
    <font>
      <sz val="10"/>
      <name val="ArialCE"/>
    </font>
    <font>
      <b/>
      <sz val="10"/>
      <name val="ArialCE"/>
    </font>
    <font>
      <sz val="10"/>
      <color rgb="FFFF0000"/>
      <name val="Arial CE"/>
      <charset val="238"/>
    </font>
  </fonts>
  <fills count="3">
    <fill>
      <patternFill patternType="none"/>
    </fill>
    <fill>
      <patternFill patternType="gray125"/>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53">
    <xf numFmtId="0" fontId="0" fillId="0" borderId="0" xfId="0"/>
    <xf numFmtId="49" fontId="3" fillId="0" borderId="0" xfId="0" applyNumberFormat="1" applyFont="1" applyAlignment="1">
      <alignment horizontal="justify" vertical="center"/>
    </xf>
    <xf numFmtId="49" fontId="3" fillId="0" borderId="0" xfId="0" applyNumberFormat="1" applyFont="1" applyAlignment="1">
      <alignment horizontal="left" vertical="center"/>
    </xf>
    <xf numFmtId="0" fontId="2" fillId="0" borderId="0" xfId="0" applyFont="1" applyAlignment="1">
      <alignment vertical="center"/>
    </xf>
    <xf numFmtId="0" fontId="0" fillId="0" borderId="0" xfId="0" applyAlignment="1">
      <alignment vertical="center"/>
    </xf>
    <xf numFmtId="49" fontId="4" fillId="0" borderId="0" xfId="0" applyNumberFormat="1" applyFont="1" applyAlignment="1">
      <alignment horizontal="left" vertical="center"/>
    </xf>
    <xf numFmtId="49" fontId="3" fillId="0" borderId="0" xfId="0" applyNumberFormat="1" applyFont="1" applyAlignment="1">
      <alignment horizontal="right" vertical="center"/>
    </xf>
    <xf numFmtId="4" fontId="3" fillId="0" borderId="0" xfId="0" applyNumberFormat="1" applyFont="1" applyAlignment="1">
      <alignment vertical="center"/>
    </xf>
    <xf numFmtId="0" fontId="6" fillId="0" borderId="0" xfId="0" applyFont="1"/>
    <xf numFmtId="0" fontId="6" fillId="0" borderId="0" xfId="0" applyFont="1" applyAlignment="1">
      <alignment vertical="center"/>
    </xf>
    <xf numFmtId="4" fontId="6" fillId="0" borderId="0" xfId="0" applyNumberFormat="1" applyFont="1" applyAlignment="1">
      <alignment vertical="center"/>
    </xf>
    <xf numFmtId="0" fontId="5" fillId="0" borderId="0" xfId="0" applyFont="1" applyAlignment="1">
      <alignment vertical="center"/>
    </xf>
    <xf numFmtId="0" fontId="0" fillId="0" borderId="0" xfId="0" applyAlignment="1">
      <alignment wrapText="1"/>
    </xf>
    <xf numFmtId="4" fontId="4" fillId="0" borderId="0" xfId="0" applyNumberFormat="1" applyFont="1" applyAlignment="1">
      <alignment vertical="center"/>
    </xf>
    <xf numFmtId="4" fontId="0" fillId="0" borderId="0" xfId="0" applyNumberFormat="1" applyAlignment="1">
      <alignment vertical="center"/>
    </xf>
    <xf numFmtId="164" fontId="11" fillId="0" borderId="0" xfId="1" applyFont="1" applyFill="1" applyBorder="1" applyAlignment="1">
      <alignment horizontal="center"/>
    </xf>
    <xf numFmtId="49" fontId="9" fillId="0" borderId="0" xfId="0" applyNumberFormat="1" applyFont="1"/>
    <xf numFmtId="0" fontId="9" fillId="0" borderId="0" xfId="0" applyFont="1"/>
    <xf numFmtId="0" fontId="9" fillId="0" borderId="0" xfId="0" applyFont="1" applyAlignment="1">
      <alignment horizontal="left"/>
    </xf>
    <xf numFmtId="164" fontId="9" fillId="0" borderId="0" xfId="1" applyFont="1" applyFill="1" applyBorder="1" applyAlignment="1">
      <alignment horizontal="center"/>
    </xf>
    <xf numFmtId="49" fontId="10" fillId="0" borderId="0" xfId="0" applyNumberFormat="1" applyFont="1"/>
    <xf numFmtId="0" fontId="10" fillId="0" borderId="0" xfId="0" applyFont="1"/>
    <xf numFmtId="0" fontId="10" fillId="0" borderId="0" xfId="0" applyFont="1" applyAlignment="1">
      <alignment horizontal="left"/>
    </xf>
    <xf numFmtId="0" fontId="0" fillId="0" borderId="1" xfId="0" applyBorder="1" applyAlignment="1">
      <alignment vertical="center"/>
    </xf>
    <xf numFmtId="0" fontId="0" fillId="0" borderId="1" xfId="0" applyBorder="1"/>
    <xf numFmtId="0" fontId="2" fillId="0" borderId="1" xfId="0" applyFont="1" applyBorder="1" applyAlignment="1">
      <alignment vertical="center"/>
    </xf>
    <xf numFmtId="4" fontId="12" fillId="0" borderId="0" xfId="0" applyNumberFormat="1" applyFont="1" applyAlignment="1">
      <alignment vertical="center"/>
    </xf>
    <xf numFmtId="4" fontId="14" fillId="0" borderId="0" xfId="0" applyNumberFormat="1" applyFont="1"/>
    <xf numFmtId="0" fontId="18" fillId="0" borderId="0" xfId="0" applyFont="1" applyAlignment="1">
      <alignment vertical="center"/>
    </xf>
    <xf numFmtId="0" fontId="18" fillId="0" borderId="0" xfId="0" applyFont="1"/>
    <xf numFmtId="0" fontId="3" fillId="0" borderId="0" xfId="0" applyFont="1" applyAlignment="1">
      <alignment horizontal="left" vertical="top" wrapText="1"/>
    </xf>
    <xf numFmtId="0" fontId="19" fillId="0" borderId="0" xfId="0" applyFont="1" applyAlignment="1">
      <alignment vertical="center"/>
    </xf>
    <xf numFmtId="0" fontId="0" fillId="2" borderId="0" xfId="0" applyFill="1" applyAlignment="1">
      <alignment vertical="center"/>
    </xf>
    <xf numFmtId="0" fontId="0" fillId="2" borderId="0" xfId="0" applyFill="1"/>
    <xf numFmtId="49" fontId="23" fillId="0" borderId="0" xfId="0" applyNumberFormat="1" applyFont="1" applyAlignment="1">
      <alignment horizontal="center" vertical="center" wrapText="1"/>
    </xf>
    <xf numFmtId="49" fontId="22" fillId="0" borderId="0" xfId="0" applyNumberFormat="1" applyFont="1" applyAlignment="1">
      <alignment horizontal="center" vertical="center"/>
    </xf>
    <xf numFmtId="0" fontId="0" fillId="2" borderId="2" xfId="0" applyFill="1" applyBorder="1" applyAlignment="1">
      <alignment vertical="center"/>
    </xf>
    <xf numFmtId="4" fontId="0" fillId="2" borderId="2" xfId="0" applyNumberFormat="1" applyFill="1" applyBorder="1" applyAlignment="1">
      <alignment vertical="center"/>
    </xf>
    <xf numFmtId="0" fontId="0" fillId="2" borderId="2" xfId="0" applyFill="1" applyBorder="1"/>
    <xf numFmtId="0" fontId="0" fillId="0" borderId="8" xfId="0" applyBorder="1"/>
    <xf numFmtId="0" fontId="0" fillId="0" borderId="9" xfId="0" applyBorder="1"/>
    <xf numFmtId="49" fontId="3" fillId="2" borderId="2" xfId="0" applyNumberFormat="1" applyFont="1" applyFill="1" applyBorder="1" applyAlignment="1">
      <alignment horizontal="left" vertical="center"/>
    </xf>
    <xf numFmtId="49" fontId="3" fillId="2" borderId="2" xfId="0" applyNumberFormat="1" applyFont="1" applyFill="1" applyBorder="1" applyAlignment="1">
      <alignment horizontal="right" vertical="center"/>
    </xf>
    <xf numFmtId="4" fontId="4" fillId="2" borderId="2" xfId="0" applyNumberFormat="1" applyFont="1" applyFill="1" applyBorder="1" applyAlignment="1">
      <alignment vertical="center"/>
    </xf>
    <xf numFmtId="0" fontId="0" fillId="2" borderId="11" xfId="0" applyFill="1" applyBorder="1"/>
    <xf numFmtId="0" fontId="0" fillId="0" borderId="6" xfId="0" applyBorder="1"/>
    <xf numFmtId="0" fontId="0" fillId="2" borderId="13" xfId="0" applyFill="1" applyBorder="1"/>
    <xf numFmtId="0" fontId="6" fillId="0" borderId="8" xfId="0" applyFont="1" applyBorder="1" applyAlignment="1">
      <alignment horizontal="left" vertical="center"/>
    </xf>
    <xf numFmtId="0" fontId="6" fillId="0" borderId="0" xfId="0" applyFont="1" applyAlignment="1">
      <alignment horizontal="left" vertical="center"/>
    </xf>
    <xf numFmtId="0" fontId="0" fillId="0" borderId="3" xfId="0" applyBorder="1" applyAlignment="1">
      <alignment vertical="center"/>
    </xf>
    <xf numFmtId="0" fontId="18" fillId="0" borderId="0" xfId="0" applyFont="1" applyAlignment="1">
      <alignment horizontal="left" vertical="top" wrapText="1"/>
    </xf>
    <xf numFmtId="4" fontId="25" fillId="0" borderId="0" xfId="0" applyNumberFormat="1" applyFont="1" applyAlignment="1">
      <alignment vertical="center"/>
    </xf>
    <xf numFmtId="4" fontId="6" fillId="0" borderId="0" xfId="0" applyNumberFormat="1" applyFont="1"/>
    <xf numFmtId="4" fontId="18" fillId="0" borderId="0" xfId="0" applyNumberFormat="1" applyFont="1" applyAlignment="1">
      <alignment vertical="center"/>
    </xf>
    <xf numFmtId="4" fontId="5" fillId="0" borderId="0" xfId="0" applyNumberFormat="1" applyFont="1" applyAlignment="1">
      <alignment vertical="center"/>
    </xf>
    <xf numFmtId="0" fontId="18" fillId="0" borderId="1" xfId="0" applyFont="1" applyBorder="1" applyAlignment="1">
      <alignment vertical="center"/>
    </xf>
    <xf numFmtId="0" fontId="18" fillId="0" borderId="1" xfId="0" applyFont="1" applyBorder="1"/>
    <xf numFmtId="4" fontId="6" fillId="0" borderId="0" xfId="0" applyNumberFormat="1" applyFont="1" applyAlignment="1">
      <alignment horizontal="center"/>
    </xf>
    <xf numFmtId="0" fontId="19" fillId="0" borderId="0" xfId="0" applyFont="1" applyAlignment="1">
      <alignment horizontal="left"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 fontId="4" fillId="2" borderId="1" xfId="0" applyNumberFormat="1" applyFont="1" applyFill="1" applyBorder="1" applyAlignment="1">
      <alignment vertical="center"/>
    </xf>
    <xf numFmtId="0" fontId="18" fillId="0" borderId="0" xfId="0" applyFont="1" applyAlignment="1">
      <alignment horizontal="left" vertical="top"/>
    </xf>
    <xf numFmtId="4" fontId="25" fillId="0" borderId="0" xfId="0" applyNumberFormat="1" applyFont="1" applyAlignment="1">
      <alignment horizontal="center"/>
    </xf>
    <xf numFmtId="49" fontId="23" fillId="0" borderId="0" xfId="0" applyNumberFormat="1" applyFont="1" applyAlignment="1">
      <alignment horizontal="left" vertical="top" wrapText="1"/>
    </xf>
    <xf numFmtId="0" fontId="7" fillId="0" borderId="0" xfId="0" applyFont="1" applyAlignment="1">
      <alignment horizontal="center" vertical="center"/>
    </xf>
    <xf numFmtId="44" fontId="5" fillId="0" borderId="0" xfId="0" applyNumberFormat="1" applyFont="1" applyAlignment="1">
      <alignment horizontal="center" vertical="center" wrapText="1"/>
    </xf>
    <xf numFmtId="0" fontId="20" fillId="0" borderId="0" xfId="0" applyFont="1" applyAlignment="1">
      <alignment horizontal="left" wrapText="1"/>
    </xf>
    <xf numFmtId="49" fontId="4" fillId="0" borderId="0" xfId="0" applyNumberFormat="1" applyFont="1" applyAlignment="1">
      <alignment horizontal="center" vertical="center"/>
    </xf>
    <xf numFmtId="44" fontId="5" fillId="0" borderId="0" xfId="0" applyNumberFormat="1" applyFont="1" applyAlignment="1">
      <alignment horizontal="right"/>
    </xf>
    <xf numFmtId="0" fontId="0" fillId="0" borderId="5" xfId="0" applyBorder="1"/>
    <xf numFmtId="4" fontId="6" fillId="0" borderId="0" xfId="0" applyNumberFormat="1" applyFont="1" applyProtection="1">
      <protection locked="0"/>
    </xf>
    <xf numFmtId="4" fontId="5" fillId="0" borderId="0" xfId="0" applyNumberFormat="1" applyFont="1" applyAlignment="1" applyProtection="1">
      <alignment vertical="center"/>
      <protection locked="0"/>
    </xf>
    <xf numFmtId="2" fontId="5" fillId="0" borderId="9" xfId="0" applyNumberFormat="1" applyFont="1" applyBorder="1" applyAlignment="1">
      <alignment horizontal="right"/>
    </xf>
    <xf numFmtId="2" fontId="18" fillId="0" borderId="9" xfId="0" applyNumberFormat="1" applyFont="1" applyBorder="1"/>
    <xf numFmtId="2" fontId="5" fillId="2" borderId="14" xfId="0" applyNumberFormat="1" applyFont="1" applyFill="1" applyBorder="1" applyAlignment="1">
      <alignment horizontal="right"/>
    </xf>
    <xf numFmtId="2" fontId="18" fillId="2" borderId="11" xfId="0" applyNumberFormat="1" applyFont="1" applyFill="1" applyBorder="1"/>
    <xf numFmtId="2" fontId="5" fillId="2" borderId="11" xfId="0" applyNumberFormat="1" applyFont="1" applyFill="1" applyBorder="1" applyAlignment="1">
      <alignment horizontal="right"/>
    </xf>
    <xf numFmtId="2" fontId="0" fillId="0" borderId="0" xfId="0" applyNumberFormat="1"/>
    <xf numFmtId="2" fontId="0" fillId="2" borderId="0" xfId="0" applyNumberFormat="1" applyFill="1"/>
    <xf numFmtId="2" fontId="4" fillId="0" borderId="0" xfId="0" applyNumberFormat="1" applyFont="1" applyAlignment="1">
      <alignment horizontal="right" vertical="center"/>
    </xf>
    <xf numFmtId="4" fontId="6" fillId="0" borderId="0" xfId="0" applyNumberFormat="1" applyFont="1" applyAlignment="1">
      <alignment horizontal="right"/>
    </xf>
    <xf numFmtId="2" fontId="5" fillId="2" borderId="7" xfId="0" applyNumberFormat="1" applyFont="1" applyFill="1" applyBorder="1" applyAlignment="1">
      <alignment horizontal="right"/>
    </xf>
    <xf numFmtId="2" fontId="13" fillId="0" borderId="0" xfId="0" applyNumberFormat="1" applyFont="1" applyAlignment="1">
      <alignment horizontal="right" vertical="center"/>
    </xf>
    <xf numFmtId="2" fontId="4" fillId="0" borderId="0" xfId="0" applyNumberFormat="1" applyFont="1" applyAlignment="1">
      <alignment horizontal="right"/>
    </xf>
    <xf numFmtId="2" fontId="15" fillId="0" borderId="0" xfId="0" applyNumberFormat="1" applyFont="1" applyAlignment="1">
      <alignment horizontal="right"/>
    </xf>
    <xf numFmtId="2" fontId="0" fillId="0" borderId="0" xfId="0" applyNumberFormat="1" applyAlignment="1">
      <alignment horizontal="right"/>
    </xf>
    <xf numFmtId="2" fontId="6" fillId="0" borderId="0" xfId="0" applyNumberFormat="1" applyFont="1" applyAlignment="1">
      <alignment horizontal="right"/>
    </xf>
    <xf numFmtId="2" fontId="18" fillId="0" borderId="1" xfId="0" applyNumberFormat="1" applyFont="1" applyBorder="1" applyAlignment="1">
      <alignment horizontal="right"/>
    </xf>
    <xf numFmtId="2" fontId="0" fillId="2" borderId="0" xfId="0" applyNumberFormat="1" applyFill="1" applyAlignment="1">
      <alignment horizontal="right"/>
    </xf>
    <xf numFmtId="2" fontId="0" fillId="2" borderId="11" xfId="0" applyNumberFormat="1" applyFill="1" applyBorder="1" applyAlignment="1">
      <alignment horizontal="right"/>
    </xf>
    <xf numFmtId="2" fontId="18" fillId="0" borderId="0" xfId="0" applyNumberFormat="1" applyFont="1" applyAlignment="1">
      <alignment horizontal="right"/>
    </xf>
    <xf numFmtId="0" fontId="20" fillId="0" borderId="0" xfId="0" applyFont="1" applyAlignment="1">
      <alignment horizont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5" xfId="0" applyFont="1"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18" fillId="0" borderId="0" xfId="0" applyFont="1" applyAlignment="1">
      <alignment horizontal="left" vertical="top" wrapText="1"/>
    </xf>
    <xf numFmtId="49" fontId="4" fillId="2" borderId="10"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23" fillId="0" borderId="0" xfId="0" applyNumberFormat="1" applyFont="1" applyAlignment="1">
      <alignment horizontal="left" vertical="top" wrapText="1"/>
    </xf>
    <xf numFmtId="0" fontId="2" fillId="0" borderId="0" xfId="0" applyFont="1" applyAlignment="1">
      <alignment vertical="center"/>
    </xf>
    <xf numFmtId="0" fontId="5" fillId="2" borderId="10" xfId="0" applyFont="1" applyFill="1" applyBorder="1" applyAlignment="1">
      <alignment vertical="center"/>
    </xf>
    <xf numFmtId="0" fontId="5" fillId="2" borderId="2" xfId="0" applyFont="1" applyFill="1" applyBorder="1" applyAlignment="1">
      <alignment vertical="center"/>
    </xf>
    <xf numFmtId="0" fontId="17" fillId="0" borderId="0" xfId="0" applyFont="1" applyAlignment="1">
      <alignment horizontal="justify" vertical="top" wrapText="1"/>
    </xf>
    <xf numFmtId="0" fontId="3" fillId="0" borderId="0" xfId="0" applyFont="1" applyAlignment="1">
      <alignment horizontal="justify" vertical="top"/>
    </xf>
    <xf numFmtId="49" fontId="4" fillId="2" borderId="6"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0" fontId="5" fillId="2" borderId="0" xfId="0" applyFont="1" applyFill="1" applyAlignme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20" fillId="0" borderId="0" xfId="0" applyFont="1" applyAlignment="1">
      <alignment horizontal="left" vertical="center"/>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11" xfId="0" applyFont="1" applyBorder="1" applyAlignment="1">
      <alignment horizontal="left"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0" xfId="0" applyAlignment="1">
      <alignment horizontal="left" vertical="top" wrapText="1"/>
    </xf>
    <xf numFmtId="0" fontId="20" fillId="0" borderId="0" xfId="0" applyFont="1" applyAlignment="1">
      <alignment horizontal="left" wrapText="1"/>
    </xf>
    <xf numFmtId="0" fontId="24" fillId="0" borderId="0" xfId="0" applyFont="1" applyAlignment="1">
      <alignment horizontal="left" vertical="top" wrapText="1"/>
    </xf>
    <xf numFmtId="0" fontId="4" fillId="0" borderId="0" xfId="0" applyFont="1" applyAlignment="1">
      <alignment horizontal="left" vertical="top" wrapText="1"/>
    </xf>
    <xf numFmtId="0" fontId="18" fillId="0" borderId="0" xfId="0" applyFont="1" applyAlignment="1">
      <alignment horizontal="left" wrapText="1"/>
    </xf>
    <xf numFmtId="0" fontId="26" fillId="0" borderId="0" xfId="0" applyFont="1" applyAlignment="1">
      <alignment horizontal="left" vertical="top" wrapText="1"/>
    </xf>
    <xf numFmtId="0" fontId="27" fillId="0" borderId="0" xfId="0" applyFont="1" applyAlignment="1">
      <alignment horizontal="left" vertical="top" wrapText="1"/>
    </xf>
    <xf numFmtId="0" fontId="26" fillId="0" borderId="0" xfId="0" applyFont="1" applyAlignment="1">
      <alignment horizontal="left" vertical="top"/>
    </xf>
    <xf numFmtId="0" fontId="18" fillId="0" borderId="0" xfId="0" applyFont="1" applyAlignment="1">
      <alignment horizontal="left" vertical="top"/>
    </xf>
    <xf numFmtId="0" fontId="8" fillId="2" borderId="10" xfId="0" applyFont="1" applyFill="1" applyBorder="1"/>
    <xf numFmtId="0" fontId="8" fillId="2" borderId="2" xfId="0" applyFont="1" applyFill="1" applyBorder="1"/>
    <xf numFmtId="49" fontId="1" fillId="0" borderId="8" xfId="0" applyNumberFormat="1" applyFont="1" applyBorder="1"/>
    <xf numFmtId="49" fontId="0" fillId="0" borderId="0" xfId="0" applyNumberFormat="1"/>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7" fillId="2" borderId="0" xfId="0" applyFont="1" applyFill="1" applyAlignment="1">
      <alignment horizontal="center" vertical="center"/>
    </xf>
    <xf numFmtId="2" fontId="5" fillId="0" borderId="9" xfId="0" applyNumberFormat="1" applyFont="1" applyBorder="1" applyAlignment="1">
      <alignment horizontal="center" vertical="center" wrapText="1"/>
    </xf>
    <xf numFmtId="2" fontId="5" fillId="0" borderId="9" xfId="0" applyNumberFormat="1" applyFont="1" applyBorder="1" applyAlignment="1" applyProtection="1">
      <alignment horizontal="center" vertical="center" wrapText="1"/>
      <protection locked="0"/>
    </xf>
    <xf numFmtId="0" fontId="7" fillId="2" borderId="1" xfId="0" applyFont="1" applyFill="1" applyBorder="1" applyAlignment="1">
      <alignment horizontal="center" vertical="center"/>
    </xf>
    <xf numFmtId="2" fontId="5" fillId="0" borderId="7" xfId="0" applyNumberFormat="1" applyFont="1" applyBorder="1" applyAlignment="1">
      <alignment horizontal="center" vertical="center" wrapText="1"/>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49" fontId="16" fillId="0" borderId="8" xfId="0" applyNumberFormat="1" applyFont="1" applyBorder="1"/>
    <xf numFmtId="49" fontId="1" fillId="0" borderId="0" xfId="0" applyNumberFormat="1" applyFont="1"/>
  </cellXfs>
  <cellStyles count="2">
    <cellStyle name="Normalno" xfId="0" builtinId="0"/>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5"/>
  <sheetViews>
    <sheetView view="pageBreakPreview" topLeftCell="A117" zoomScale="130" zoomScaleNormal="100" zoomScaleSheetLayoutView="130" workbookViewId="0">
      <selection activeCell="F166" sqref="F166"/>
    </sheetView>
  </sheetViews>
  <sheetFormatPr defaultRowHeight="14.1" customHeight="1"/>
  <cols>
    <col min="1" max="1" width="6.5703125" customWidth="1"/>
    <col min="5" max="5" width="9.28515625" customWidth="1"/>
    <col min="6" max="6" width="11" customWidth="1"/>
    <col min="7" max="7" width="5" customWidth="1"/>
    <col min="8" max="8" width="5.7109375" customWidth="1"/>
    <col min="9" max="9" width="8.7109375" customWidth="1"/>
    <col min="10" max="10" width="14.28515625" customWidth="1"/>
    <col min="11" max="11" width="24.85546875" customWidth="1"/>
  </cols>
  <sheetData>
    <row r="1" spans="1:11" ht="14.1" customHeight="1">
      <c r="A1" s="106" t="s">
        <v>16</v>
      </c>
      <c r="B1" s="106"/>
      <c r="C1" s="106"/>
      <c r="D1" s="106"/>
      <c r="E1" s="106"/>
      <c r="F1" s="4"/>
      <c r="G1" s="4"/>
      <c r="H1" s="4"/>
      <c r="I1" s="4"/>
      <c r="J1" s="4"/>
    </row>
    <row r="2" spans="1:11" ht="14.1" customHeight="1">
      <c r="A2" s="3"/>
      <c r="B2" s="3"/>
      <c r="C2" s="3"/>
      <c r="D2" s="3"/>
      <c r="E2" s="3"/>
      <c r="F2" s="4"/>
      <c r="G2" s="4"/>
      <c r="H2" s="4"/>
      <c r="I2" s="4"/>
      <c r="J2" s="4"/>
    </row>
    <row r="3" spans="1:11" ht="14.1" customHeight="1">
      <c r="A3" s="117" t="s">
        <v>86</v>
      </c>
      <c r="B3" s="118"/>
      <c r="C3" s="118"/>
      <c r="D3" s="118"/>
      <c r="E3" s="118"/>
      <c r="F3" s="118"/>
      <c r="G3" s="118"/>
      <c r="H3" s="118"/>
      <c r="I3" s="118"/>
      <c r="J3" s="118"/>
      <c r="K3" s="119"/>
    </row>
    <row r="4" spans="1:11" ht="14.1" customHeight="1">
      <c r="A4" s="3"/>
      <c r="B4" s="3"/>
      <c r="C4" s="3"/>
      <c r="D4" s="3"/>
      <c r="E4" s="3"/>
      <c r="F4" s="4"/>
      <c r="G4" s="4"/>
      <c r="H4" s="4"/>
      <c r="I4" s="4"/>
      <c r="J4" s="4"/>
    </row>
    <row r="5" spans="1:11" ht="14.1" customHeight="1">
      <c r="A5" s="122" t="s">
        <v>25</v>
      </c>
      <c r="B5" s="96" t="s">
        <v>26</v>
      </c>
      <c r="C5" s="96"/>
      <c r="D5" s="96"/>
      <c r="E5" s="96"/>
      <c r="F5" s="96"/>
      <c r="G5" s="49"/>
      <c r="H5" s="93" t="s">
        <v>27</v>
      </c>
      <c r="I5" s="96" t="s">
        <v>28</v>
      </c>
      <c r="J5" s="93" t="s">
        <v>29</v>
      </c>
      <c r="K5" s="99" t="s">
        <v>30</v>
      </c>
    </row>
    <row r="6" spans="1:11" ht="14.1" customHeight="1">
      <c r="A6" s="123"/>
      <c r="B6" s="97"/>
      <c r="C6" s="97"/>
      <c r="D6" s="97"/>
      <c r="E6" s="97"/>
      <c r="F6" s="97"/>
      <c r="G6" s="4"/>
      <c r="H6" s="94"/>
      <c r="I6" s="97"/>
      <c r="J6" s="94"/>
      <c r="K6" s="100"/>
    </row>
    <row r="7" spans="1:11" ht="14.1" customHeight="1">
      <c r="A7" s="124"/>
      <c r="B7" s="98"/>
      <c r="C7" s="98"/>
      <c r="D7" s="98"/>
      <c r="E7" s="98"/>
      <c r="F7" s="98"/>
      <c r="G7" s="23"/>
      <c r="H7" s="95"/>
      <c r="I7" s="98"/>
      <c r="J7" s="95"/>
      <c r="K7" s="101"/>
    </row>
    <row r="8" spans="1:11" ht="14.1" customHeight="1">
      <c r="A8" s="3"/>
      <c r="B8" s="3"/>
      <c r="C8" s="3"/>
      <c r="D8" s="3"/>
      <c r="E8" s="3"/>
      <c r="F8" s="4"/>
      <c r="G8" s="4"/>
      <c r="H8" s="4"/>
      <c r="I8" s="4"/>
      <c r="J8" s="4"/>
    </row>
    <row r="9" spans="1:11" ht="12.75">
      <c r="A9" s="113" t="s">
        <v>10</v>
      </c>
      <c r="B9" s="113"/>
      <c r="C9" s="113"/>
      <c r="D9" s="113"/>
      <c r="E9" s="113"/>
      <c r="F9" s="32"/>
      <c r="G9" s="32"/>
      <c r="H9" s="32"/>
      <c r="I9" s="32"/>
      <c r="J9" s="32"/>
      <c r="K9" s="33"/>
    </row>
    <row r="10" spans="1:11" ht="14.1" customHeight="1">
      <c r="A10" s="11"/>
      <c r="B10" s="11"/>
      <c r="C10" s="11"/>
      <c r="D10" s="11"/>
      <c r="E10" s="11"/>
      <c r="F10" s="4"/>
      <c r="G10" s="4"/>
      <c r="H10" s="4"/>
      <c r="I10" s="4"/>
      <c r="J10" s="4"/>
    </row>
    <row r="11" spans="1:11" ht="14.1" customHeight="1">
      <c r="A11" s="2" t="s">
        <v>5</v>
      </c>
      <c r="B11" s="3"/>
      <c r="C11" s="3"/>
      <c r="D11" s="3"/>
      <c r="E11" s="3"/>
      <c r="F11" s="4"/>
      <c r="G11" s="4"/>
      <c r="H11" s="4"/>
      <c r="I11" s="4"/>
      <c r="J11" s="4"/>
    </row>
    <row r="12" spans="1:11" ht="27" customHeight="1">
      <c r="A12" s="2"/>
      <c r="B12" s="114" t="s">
        <v>40</v>
      </c>
      <c r="C12" s="115"/>
      <c r="D12" s="115"/>
      <c r="E12" s="115"/>
      <c r="F12" s="115"/>
      <c r="G12" s="4"/>
      <c r="H12" s="4"/>
      <c r="I12" s="4"/>
      <c r="J12" s="4"/>
      <c r="K12" s="86"/>
    </row>
    <row r="13" spans="1:11" ht="27" customHeight="1">
      <c r="A13" s="11"/>
      <c r="B13" s="115"/>
      <c r="C13" s="115"/>
      <c r="D13" s="115"/>
      <c r="E13" s="115"/>
      <c r="F13" s="115"/>
      <c r="G13" s="4"/>
      <c r="H13" s="4"/>
      <c r="I13" s="4"/>
      <c r="J13" s="4"/>
      <c r="K13" s="86"/>
    </row>
    <row r="14" spans="1:11" ht="101.25" customHeight="1">
      <c r="A14" s="11"/>
      <c r="B14" s="115"/>
      <c r="C14" s="115"/>
      <c r="D14" s="115"/>
      <c r="E14" s="115"/>
      <c r="F14" s="115"/>
      <c r="G14" s="4"/>
      <c r="H14" s="11"/>
      <c r="I14" s="4"/>
      <c r="J14" s="4"/>
      <c r="K14" s="86"/>
    </row>
    <row r="15" spans="1:11" ht="14.1" customHeight="1">
      <c r="A15" s="11"/>
      <c r="B15" s="116"/>
      <c r="C15" s="116"/>
      <c r="D15" s="116"/>
      <c r="E15" s="116"/>
      <c r="F15" s="116"/>
      <c r="G15" s="28"/>
      <c r="H15" s="5" t="s">
        <v>0</v>
      </c>
      <c r="I15" s="51">
        <v>70</v>
      </c>
      <c r="J15" s="71"/>
      <c r="K15" s="87">
        <f>ROUND(I15*J15,2)</f>
        <v>0</v>
      </c>
    </row>
    <row r="16" spans="1:11" ht="14.1" customHeight="1">
      <c r="A16" s="3"/>
      <c r="B16" s="3"/>
      <c r="C16" s="3"/>
      <c r="D16" s="3"/>
      <c r="E16" s="3"/>
      <c r="F16" s="4"/>
      <c r="G16" s="4"/>
      <c r="H16" s="28"/>
      <c r="I16" s="51"/>
      <c r="J16" s="52"/>
      <c r="K16" s="87"/>
    </row>
    <row r="17" spans="1:11" ht="14.1" customHeight="1">
      <c r="A17" s="2" t="s">
        <v>4</v>
      </c>
      <c r="B17" s="3"/>
      <c r="C17" s="3"/>
      <c r="D17" s="3"/>
      <c r="E17" s="3"/>
      <c r="F17" s="4"/>
      <c r="G17" s="4"/>
      <c r="H17" s="28"/>
      <c r="I17" s="51"/>
      <c r="J17" s="52"/>
      <c r="K17" s="87"/>
    </row>
    <row r="18" spans="1:11" ht="14.1" customHeight="1">
      <c r="A18" s="3"/>
      <c r="B18" s="120" t="s">
        <v>46</v>
      </c>
      <c r="C18" s="121"/>
      <c r="D18" s="121"/>
      <c r="E18" s="121"/>
      <c r="F18" s="121"/>
      <c r="G18" s="4"/>
      <c r="H18" s="28"/>
      <c r="I18" s="51"/>
      <c r="J18" s="52"/>
      <c r="K18" s="87"/>
    </row>
    <row r="19" spans="1:11" ht="14.1" customHeight="1">
      <c r="A19" s="3"/>
      <c r="B19" s="121"/>
      <c r="C19" s="121"/>
      <c r="D19" s="121"/>
      <c r="E19" s="121"/>
      <c r="F19" s="121"/>
      <c r="G19" s="4"/>
      <c r="H19" s="28"/>
      <c r="I19" s="51"/>
      <c r="J19" s="52"/>
      <c r="K19" s="87"/>
    </row>
    <row r="20" spans="1:11" ht="87" customHeight="1">
      <c r="A20" s="3"/>
      <c r="B20" s="121"/>
      <c r="C20" s="121"/>
      <c r="D20" s="121"/>
      <c r="E20" s="121"/>
      <c r="F20" s="121"/>
      <c r="G20" s="4"/>
      <c r="H20" s="28"/>
      <c r="I20" s="51" t="s">
        <v>47</v>
      </c>
      <c r="J20" s="52"/>
      <c r="K20" s="87"/>
    </row>
    <row r="21" spans="1:11" ht="14.1" customHeight="1">
      <c r="A21" s="3"/>
      <c r="B21" s="3"/>
      <c r="C21" s="3"/>
      <c r="D21" s="3"/>
      <c r="E21" s="3"/>
      <c r="F21" s="4"/>
      <c r="G21" s="4"/>
      <c r="H21" s="35" t="s">
        <v>0</v>
      </c>
      <c r="I21" s="51">
        <v>12</v>
      </c>
      <c r="J21" s="71"/>
      <c r="K21" s="87">
        <f t="shared" ref="K21:K41" si="0">ROUND(I21*J21,2)</f>
        <v>0</v>
      </c>
    </row>
    <row r="22" spans="1:11" ht="14.1" customHeight="1">
      <c r="A22" s="3"/>
      <c r="B22" s="3"/>
      <c r="C22" s="3"/>
      <c r="D22" s="3"/>
      <c r="E22" s="3"/>
      <c r="F22" s="4"/>
      <c r="G22" s="4"/>
      <c r="H22" s="35"/>
      <c r="I22" s="51"/>
      <c r="J22" s="52"/>
      <c r="K22" s="87"/>
    </row>
    <row r="23" spans="1:11" ht="14.1" customHeight="1">
      <c r="A23" s="2" t="s">
        <v>6</v>
      </c>
      <c r="B23" s="3"/>
      <c r="C23" s="3"/>
      <c r="D23" s="3"/>
      <c r="E23" s="3"/>
      <c r="F23" s="4"/>
      <c r="G23" s="4"/>
      <c r="H23" s="35"/>
      <c r="I23" s="51"/>
      <c r="J23" s="52"/>
      <c r="K23" s="87"/>
    </row>
    <row r="24" spans="1:11" ht="170.25" customHeight="1">
      <c r="A24" s="3"/>
      <c r="B24" s="130" t="s">
        <v>48</v>
      </c>
      <c r="C24" s="131"/>
      <c r="D24" s="131"/>
      <c r="E24" s="131"/>
      <c r="F24" s="131"/>
      <c r="G24" s="4"/>
      <c r="H24" s="35"/>
      <c r="I24" s="51"/>
      <c r="J24" s="52"/>
      <c r="K24" s="87"/>
    </row>
    <row r="25" spans="1:11" ht="14.1" customHeight="1">
      <c r="A25" s="3"/>
      <c r="B25" s="3"/>
      <c r="C25" s="3"/>
      <c r="D25" s="3"/>
      <c r="E25" s="3"/>
      <c r="F25" s="4"/>
      <c r="G25" s="35" t="s">
        <v>0</v>
      </c>
      <c r="H25" s="35"/>
      <c r="I25" s="51">
        <v>40</v>
      </c>
      <c r="J25" s="71"/>
      <c r="K25" s="87">
        <f t="shared" si="0"/>
        <v>0</v>
      </c>
    </row>
    <row r="26" spans="1:11" ht="14.1" customHeight="1">
      <c r="A26" s="3"/>
      <c r="B26" s="3"/>
      <c r="C26" s="3"/>
      <c r="D26" s="3"/>
      <c r="E26" s="3"/>
      <c r="F26" s="4"/>
      <c r="G26" s="4"/>
      <c r="H26" s="35"/>
      <c r="I26" s="51"/>
      <c r="J26" s="52"/>
      <c r="K26" s="87"/>
    </row>
    <row r="27" spans="1:11" ht="14.1" customHeight="1">
      <c r="A27" s="2" t="s">
        <v>17</v>
      </c>
      <c r="B27" s="3"/>
      <c r="C27" s="3"/>
      <c r="D27" s="3"/>
      <c r="E27" s="3"/>
      <c r="F27" s="4"/>
      <c r="G27" s="4"/>
      <c r="H27" s="35"/>
      <c r="I27" s="51"/>
      <c r="J27" s="52"/>
      <c r="K27" s="87"/>
    </row>
    <row r="28" spans="1:11" ht="145.5" customHeight="1">
      <c r="A28" s="3"/>
      <c r="B28" s="130" t="s">
        <v>49</v>
      </c>
      <c r="C28" s="130"/>
      <c r="D28" s="130"/>
      <c r="E28" s="130"/>
      <c r="F28" s="130"/>
      <c r="G28" s="4"/>
      <c r="H28" s="35"/>
      <c r="I28" s="51"/>
      <c r="J28" s="52"/>
      <c r="K28" s="87"/>
    </row>
    <row r="29" spans="1:11" ht="14.1" customHeight="1">
      <c r="A29" s="3"/>
      <c r="B29" s="3"/>
      <c r="C29" s="3"/>
      <c r="D29" s="3"/>
      <c r="E29" s="3"/>
      <c r="F29" s="4"/>
      <c r="G29" s="35" t="s">
        <v>0</v>
      </c>
      <c r="H29" s="35"/>
      <c r="I29" s="51">
        <v>40</v>
      </c>
      <c r="J29" s="71"/>
      <c r="K29" s="87">
        <f t="shared" si="0"/>
        <v>0</v>
      </c>
    </row>
    <row r="30" spans="1:11" ht="14.1" customHeight="1">
      <c r="A30" s="3"/>
      <c r="B30" s="3"/>
      <c r="C30" s="3"/>
      <c r="D30" s="3"/>
      <c r="E30" s="3"/>
      <c r="F30" s="4"/>
      <c r="G30" s="4"/>
      <c r="H30" s="35"/>
      <c r="I30" s="51"/>
      <c r="J30" s="52"/>
      <c r="K30" s="87"/>
    </row>
    <row r="31" spans="1:11" ht="14.1" customHeight="1">
      <c r="A31" s="2" t="s">
        <v>18</v>
      </c>
      <c r="B31" s="3"/>
      <c r="C31" s="3"/>
      <c r="D31" s="3"/>
      <c r="E31" s="3"/>
      <c r="F31" s="4"/>
      <c r="G31" s="4"/>
      <c r="H31" s="35"/>
      <c r="I31" s="51"/>
      <c r="J31" s="52"/>
      <c r="K31" s="87"/>
    </row>
    <row r="32" spans="1:11" ht="105.75" customHeight="1">
      <c r="A32" s="3"/>
      <c r="B32" s="130" t="s">
        <v>50</v>
      </c>
      <c r="C32" s="132"/>
      <c r="D32" s="132"/>
      <c r="E32" s="132"/>
      <c r="F32" s="132"/>
      <c r="G32" s="4"/>
      <c r="H32" s="35"/>
      <c r="I32" s="51"/>
      <c r="J32" s="52"/>
      <c r="K32" s="87"/>
    </row>
    <row r="33" spans="1:11" ht="14.1" customHeight="1">
      <c r="A33" s="3"/>
      <c r="B33" s="3"/>
      <c r="C33" s="3"/>
      <c r="D33" s="3"/>
      <c r="E33" s="3"/>
      <c r="F33" s="4"/>
      <c r="G33" s="35" t="s">
        <v>0</v>
      </c>
      <c r="H33" s="35"/>
      <c r="I33" s="51">
        <v>30</v>
      </c>
      <c r="J33" s="71"/>
      <c r="K33" s="87">
        <f t="shared" si="0"/>
        <v>0</v>
      </c>
    </row>
    <row r="34" spans="1:11" ht="14.1" customHeight="1">
      <c r="A34" s="3"/>
      <c r="B34" s="3"/>
      <c r="C34" s="3"/>
      <c r="D34" s="3"/>
      <c r="E34" s="3"/>
      <c r="F34" s="4"/>
      <c r="G34" s="4"/>
      <c r="H34" s="35"/>
      <c r="I34" s="51"/>
      <c r="J34" s="52"/>
      <c r="K34" s="87"/>
    </row>
    <row r="35" spans="1:11" ht="14.1" customHeight="1">
      <c r="A35" s="28" t="s">
        <v>51</v>
      </c>
      <c r="B35" s="3"/>
      <c r="C35" s="3"/>
      <c r="D35" s="3"/>
      <c r="E35" s="3"/>
      <c r="F35" s="4"/>
      <c r="G35" s="4"/>
      <c r="H35" s="35"/>
      <c r="I35" s="51"/>
      <c r="J35" s="52"/>
      <c r="K35" s="87"/>
    </row>
    <row r="36" spans="1:11" ht="106.5" customHeight="1">
      <c r="A36" s="3"/>
      <c r="B36" s="102" t="s">
        <v>52</v>
      </c>
      <c r="C36" s="133"/>
      <c r="D36" s="133"/>
      <c r="E36" s="133"/>
      <c r="F36" s="133"/>
      <c r="G36" s="4"/>
      <c r="H36" s="35"/>
      <c r="I36" s="51"/>
      <c r="J36" s="52"/>
      <c r="K36" s="87"/>
    </row>
    <row r="37" spans="1:11" ht="15" customHeight="1">
      <c r="A37" s="3"/>
      <c r="B37" s="50"/>
      <c r="C37" s="62"/>
      <c r="D37" s="62"/>
      <c r="E37" s="62"/>
      <c r="F37" s="62"/>
      <c r="G37" s="35" t="s">
        <v>0</v>
      </c>
      <c r="H37" s="35"/>
      <c r="I37" s="51">
        <v>7</v>
      </c>
      <c r="J37" s="71"/>
      <c r="K37" s="87">
        <f t="shared" si="0"/>
        <v>0</v>
      </c>
    </row>
    <row r="38" spans="1:11" ht="15" customHeight="1">
      <c r="A38" s="3"/>
      <c r="B38" s="50"/>
      <c r="C38" s="62"/>
      <c r="D38" s="62"/>
      <c r="E38" s="62"/>
      <c r="F38" s="62"/>
      <c r="G38" s="4"/>
      <c r="H38" s="35"/>
      <c r="I38" s="51"/>
      <c r="J38" s="52"/>
      <c r="K38" s="87"/>
    </row>
    <row r="39" spans="1:11" ht="15" customHeight="1">
      <c r="A39" s="28" t="s">
        <v>51</v>
      </c>
      <c r="B39" s="50"/>
      <c r="C39" s="62"/>
      <c r="D39" s="62"/>
      <c r="E39" s="62"/>
      <c r="F39" s="62"/>
      <c r="G39" s="4"/>
      <c r="H39" s="35"/>
      <c r="I39" s="51"/>
      <c r="J39" s="52"/>
      <c r="K39" s="87"/>
    </row>
    <row r="40" spans="1:11" ht="154.5" customHeight="1">
      <c r="A40" s="28"/>
      <c r="B40" s="102" t="s">
        <v>89</v>
      </c>
      <c r="C40" s="102"/>
      <c r="D40" s="102"/>
      <c r="E40" s="102"/>
      <c r="F40" s="102"/>
      <c r="G40" s="4"/>
      <c r="H40" s="35"/>
      <c r="I40" s="51"/>
      <c r="J40" s="52"/>
      <c r="K40" s="87"/>
    </row>
    <row r="41" spans="1:11" ht="15" customHeight="1">
      <c r="A41" s="28"/>
      <c r="B41" s="50"/>
      <c r="C41" s="62"/>
      <c r="D41" s="62"/>
      <c r="E41" s="62"/>
      <c r="F41" s="62"/>
      <c r="G41" s="35" t="s">
        <v>14</v>
      </c>
      <c r="H41" s="35"/>
      <c r="I41" s="51">
        <v>1</v>
      </c>
      <c r="J41" s="71"/>
      <c r="K41" s="87">
        <f t="shared" si="0"/>
        <v>0</v>
      </c>
    </row>
    <row r="42" spans="1:11" ht="14.1" customHeight="1">
      <c r="A42" s="25"/>
      <c r="B42" s="25"/>
      <c r="C42" s="25"/>
      <c r="D42" s="25"/>
      <c r="E42" s="25"/>
      <c r="F42" s="23"/>
      <c r="G42" s="23"/>
      <c r="H42" s="55"/>
      <c r="I42" s="55"/>
      <c r="J42" s="55"/>
      <c r="K42" s="88"/>
    </row>
    <row r="43" spans="1:11" ht="14.1" customHeight="1">
      <c r="A43" s="103" t="s">
        <v>11</v>
      </c>
      <c r="B43" s="104"/>
      <c r="C43" s="104"/>
      <c r="D43" s="104"/>
      <c r="E43" s="104"/>
      <c r="F43" s="104"/>
      <c r="G43" s="41"/>
      <c r="H43" s="41"/>
      <c r="I43" s="42"/>
      <c r="J43" s="43"/>
      <c r="K43" s="77">
        <f>SUM(K12:K41)</f>
        <v>0</v>
      </c>
    </row>
    <row r="44" spans="1:11" ht="14.1" customHeight="1">
      <c r="F44" s="4"/>
      <c r="G44" s="4"/>
      <c r="H44" s="4"/>
      <c r="I44" s="4"/>
      <c r="J44" s="14"/>
      <c r="K44" s="86"/>
    </row>
    <row r="45" spans="1:11" ht="14.1" customHeight="1">
      <c r="A45" s="113" t="s">
        <v>33</v>
      </c>
      <c r="B45" s="113"/>
      <c r="C45" s="113"/>
      <c r="D45" s="113"/>
      <c r="E45" s="113"/>
      <c r="F45" s="32"/>
      <c r="G45" s="32"/>
      <c r="H45" s="32"/>
      <c r="I45" s="32"/>
      <c r="J45" s="32"/>
      <c r="K45" s="89"/>
    </row>
    <row r="46" spans="1:11" ht="14.1" customHeight="1">
      <c r="F46" s="4"/>
      <c r="G46" s="4"/>
      <c r="H46" s="4"/>
      <c r="I46" s="4"/>
      <c r="J46" s="14"/>
      <c r="K46" s="86"/>
    </row>
    <row r="47" spans="1:11" ht="12.75">
      <c r="A47" t="s">
        <v>9</v>
      </c>
      <c r="F47" s="4"/>
      <c r="G47" s="4"/>
      <c r="H47" s="4"/>
      <c r="I47" s="4"/>
      <c r="J47" s="14"/>
      <c r="K47" s="86"/>
    </row>
    <row r="48" spans="1:11" ht="165" customHeight="1">
      <c r="B48" s="102" t="s">
        <v>55</v>
      </c>
      <c r="C48" s="125"/>
      <c r="D48" s="125"/>
      <c r="E48" s="125"/>
      <c r="F48" s="125"/>
      <c r="G48" s="4"/>
      <c r="H48" s="4"/>
      <c r="I48" s="4"/>
      <c r="J48" s="14"/>
      <c r="K48" s="86"/>
    </row>
    <row r="49" spans="1:11" ht="14.1" customHeight="1">
      <c r="F49" s="4"/>
      <c r="G49" s="4"/>
      <c r="H49" s="35" t="s">
        <v>0</v>
      </c>
      <c r="I49" s="51">
        <v>65</v>
      </c>
      <c r="J49" s="71"/>
      <c r="K49" s="80">
        <f>ROUND(I49*J49,2)</f>
        <v>0</v>
      </c>
    </row>
    <row r="50" spans="1:11" ht="14.1" customHeight="1">
      <c r="F50" s="4"/>
      <c r="G50" s="4"/>
      <c r="H50" s="35"/>
      <c r="I50" s="51"/>
      <c r="J50" s="52"/>
      <c r="K50" s="80"/>
    </row>
    <row r="51" spans="1:11" ht="14.1" customHeight="1">
      <c r="A51" s="29" t="s">
        <v>20</v>
      </c>
      <c r="F51" s="4"/>
      <c r="G51" s="4"/>
      <c r="H51" s="35"/>
      <c r="I51" s="51"/>
      <c r="J51" s="52"/>
      <c r="K51" s="80"/>
    </row>
    <row r="52" spans="1:11" ht="129" customHeight="1">
      <c r="B52" s="102" t="s">
        <v>53</v>
      </c>
      <c r="C52" s="125"/>
      <c r="D52" s="125"/>
      <c r="E52" s="125"/>
      <c r="F52" s="125"/>
      <c r="G52" s="4"/>
      <c r="H52" s="35"/>
      <c r="I52" s="51"/>
      <c r="J52" s="52"/>
      <c r="K52" s="80"/>
    </row>
    <row r="53" spans="1:11" ht="14.1" customHeight="1">
      <c r="F53" s="4"/>
      <c r="G53" s="4"/>
      <c r="H53" s="35" t="s">
        <v>0</v>
      </c>
      <c r="I53" s="51">
        <v>7</v>
      </c>
      <c r="J53" s="71"/>
      <c r="K53" s="80">
        <f t="shared" ref="K53" si="1">ROUND(I53*J53,2)</f>
        <v>0</v>
      </c>
    </row>
    <row r="54" spans="1:11" ht="14.1" customHeight="1">
      <c r="F54" s="4"/>
      <c r="G54" s="4"/>
      <c r="H54" s="4"/>
      <c r="I54" s="4"/>
      <c r="J54" s="14"/>
      <c r="K54" s="86"/>
    </row>
    <row r="55" spans="1:11" ht="14.1" customHeight="1">
      <c r="A55" s="103" t="s">
        <v>34</v>
      </c>
      <c r="B55" s="104"/>
      <c r="C55" s="104"/>
      <c r="D55" s="104"/>
      <c r="E55" s="104"/>
      <c r="F55" s="104"/>
      <c r="G55" s="41"/>
      <c r="H55" s="41"/>
      <c r="I55" s="42"/>
      <c r="J55" s="43"/>
      <c r="K55" s="77">
        <f>K53+K49</f>
        <v>0</v>
      </c>
    </row>
    <row r="56" spans="1:11" ht="14.1" customHeight="1">
      <c r="F56" s="4"/>
      <c r="G56" s="4"/>
      <c r="H56" s="4"/>
      <c r="I56" s="4"/>
      <c r="J56" s="14"/>
      <c r="K56" s="86"/>
    </row>
    <row r="57" spans="1:11" ht="14.1" customHeight="1">
      <c r="F57" s="4"/>
      <c r="G57" s="4"/>
      <c r="H57" s="4"/>
      <c r="I57" s="4"/>
      <c r="J57" s="14"/>
      <c r="K57" s="86"/>
    </row>
    <row r="58" spans="1:11" ht="14.1" customHeight="1">
      <c r="A58" s="107" t="s">
        <v>35</v>
      </c>
      <c r="B58" s="108"/>
      <c r="C58" s="108"/>
      <c r="D58" s="108"/>
      <c r="E58" s="108"/>
      <c r="F58" s="36"/>
      <c r="G58" s="36"/>
      <c r="H58" s="36"/>
      <c r="I58" s="36"/>
      <c r="J58" s="37"/>
      <c r="K58" s="90"/>
    </row>
    <row r="59" spans="1:11" ht="14.1" customHeight="1">
      <c r="A59" s="11"/>
      <c r="B59" s="11"/>
      <c r="C59" s="11"/>
      <c r="D59" s="11"/>
      <c r="E59" s="11"/>
      <c r="F59" s="4"/>
      <c r="G59" s="4"/>
      <c r="H59" s="4"/>
      <c r="I59" s="4"/>
      <c r="J59" s="14"/>
      <c r="K59" s="86"/>
    </row>
    <row r="60" spans="1:11" ht="12.75">
      <c r="A60" s="2" t="s">
        <v>7</v>
      </c>
      <c r="B60" s="4"/>
      <c r="C60" s="4"/>
      <c r="D60" s="4"/>
      <c r="E60" s="4"/>
      <c r="F60" s="4"/>
      <c r="G60" s="4"/>
      <c r="H60" s="4"/>
      <c r="I60" s="4"/>
      <c r="J60" s="14"/>
      <c r="K60" s="86"/>
    </row>
    <row r="61" spans="1:11" ht="39.75" customHeight="1">
      <c r="A61" s="2"/>
      <c r="B61" s="114" t="s">
        <v>41</v>
      </c>
      <c r="C61" s="114"/>
      <c r="D61" s="114"/>
      <c r="E61" s="114"/>
      <c r="F61" s="114"/>
      <c r="G61" s="2"/>
      <c r="H61" s="2"/>
      <c r="I61" s="2"/>
      <c r="J61" s="7"/>
      <c r="K61" s="86"/>
    </row>
    <row r="62" spans="1:11" ht="165" customHeight="1">
      <c r="A62" s="2"/>
      <c r="B62" s="114"/>
      <c r="C62" s="114"/>
      <c r="D62" s="114"/>
      <c r="E62" s="114"/>
      <c r="F62" s="114"/>
      <c r="G62" s="2"/>
      <c r="H62" s="2"/>
      <c r="I62" s="2"/>
      <c r="J62" s="7"/>
      <c r="K62" s="91"/>
    </row>
    <row r="63" spans="1:11" ht="14.1" customHeight="1">
      <c r="B63" s="6"/>
      <c r="E63" s="1"/>
      <c r="H63" s="8" t="s">
        <v>0</v>
      </c>
      <c r="I63" s="51">
        <v>75</v>
      </c>
      <c r="J63" s="71"/>
      <c r="K63" s="80">
        <f>ROUND(I63*J63,2)</f>
        <v>0</v>
      </c>
    </row>
    <row r="64" spans="1:11" ht="14.1" customHeight="1">
      <c r="A64" s="2" t="s">
        <v>43</v>
      </c>
      <c r="B64" s="6"/>
      <c r="E64" s="1"/>
      <c r="H64" s="8"/>
      <c r="I64" s="51"/>
      <c r="J64" s="52"/>
      <c r="K64" s="80"/>
    </row>
    <row r="65" spans="1:11" ht="158.25" customHeight="1">
      <c r="B65" s="114" t="s">
        <v>42</v>
      </c>
      <c r="C65" s="115"/>
      <c r="D65" s="115"/>
      <c r="E65" s="115"/>
      <c r="F65" s="115"/>
      <c r="H65" s="8"/>
      <c r="I65" s="51"/>
      <c r="J65" s="52"/>
      <c r="K65" s="80"/>
    </row>
    <row r="66" spans="1:11" ht="14.1" customHeight="1">
      <c r="B66" s="6"/>
      <c r="E66" s="1"/>
      <c r="H66" s="8" t="s">
        <v>0</v>
      </c>
      <c r="I66" s="51">
        <v>25</v>
      </c>
      <c r="J66" s="71"/>
      <c r="K66" s="80">
        <f t="shared" ref="K66:K74" si="2">ROUND(I66*J66,2)</f>
        <v>0</v>
      </c>
    </row>
    <row r="67" spans="1:11" ht="14.1" customHeight="1">
      <c r="B67" s="6"/>
      <c r="E67" s="1"/>
      <c r="H67" s="8"/>
      <c r="I67" s="51"/>
      <c r="J67" s="52"/>
      <c r="K67" s="80"/>
    </row>
    <row r="68" spans="1:11" ht="14.1" customHeight="1">
      <c r="A68" s="2" t="s">
        <v>44</v>
      </c>
      <c r="B68" s="6"/>
      <c r="E68" s="1"/>
      <c r="H68" s="8"/>
      <c r="I68" s="51"/>
      <c r="J68" s="52"/>
      <c r="K68" s="80"/>
    </row>
    <row r="69" spans="1:11" ht="129.75" customHeight="1">
      <c r="B69" s="114" t="s">
        <v>66</v>
      </c>
      <c r="C69" s="115"/>
      <c r="D69" s="115"/>
      <c r="E69" s="115"/>
      <c r="F69" s="115"/>
      <c r="H69" s="8"/>
      <c r="I69" s="51"/>
      <c r="J69" s="52"/>
      <c r="K69" s="80"/>
    </row>
    <row r="70" spans="1:11" ht="14.1" customHeight="1">
      <c r="B70" s="6"/>
      <c r="E70" s="1"/>
      <c r="H70" s="8" t="s">
        <v>0</v>
      </c>
      <c r="I70" s="51">
        <v>30</v>
      </c>
      <c r="J70" s="71"/>
      <c r="K70" s="80">
        <f t="shared" si="2"/>
        <v>0</v>
      </c>
    </row>
    <row r="71" spans="1:11" ht="14.1" customHeight="1">
      <c r="B71" s="6"/>
      <c r="E71" s="1"/>
      <c r="H71" s="8"/>
      <c r="I71" s="51"/>
      <c r="J71" s="52"/>
      <c r="K71" s="80"/>
    </row>
    <row r="72" spans="1:11" ht="14.1" customHeight="1">
      <c r="A72" s="2" t="s">
        <v>44</v>
      </c>
      <c r="B72" s="6"/>
      <c r="E72" s="1"/>
      <c r="H72" s="8"/>
      <c r="I72" s="51"/>
      <c r="J72" s="52"/>
      <c r="K72" s="80"/>
    </row>
    <row r="73" spans="1:11" ht="105.75" customHeight="1">
      <c r="B73" s="114" t="s">
        <v>45</v>
      </c>
      <c r="C73" s="115"/>
      <c r="D73" s="115"/>
      <c r="E73" s="115"/>
      <c r="F73" s="115"/>
      <c r="H73" s="8"/>
      <c r="I73" s="51"/>
      <c r="J73" s="52"/>
      <c r="K73" s="80"/>
    </row>
    <row r="74" spans="1:11" ht="14.1" customHeight="1">
      <c r="A74" s="3"/>
      <c r="B74" s="3"/>
      <c r="C74" s="3"/>
      <c r="D74" s="3"/>
      <c r="E74" s="3"/>
      <c r="F74" s="4"/>
      <c r="G74" s="4"/>
      <c r="H74" s="8" t="s">
        <v>0</v>
      </c>
      <c r="I74" s="51">
        <v>5</v>
      </c>
      <c r="J74" s="71"/>
      <c r="K74" s="80">
        <f t="shared" si="2"/>
        <v>0</v>
      </c>
    </row>
    <row r="75" spans="1:11" ht="14.1" customHeight="1">
      <c r="A75" s="3"/>
      <c r="B75" s="3"/>
      <c r="C75" s="3"/>
      <c r="D75" s="3"/>
      <c r="E75" s="3"/>
      <c r="F75" s="4"/>
      <c r="G75" s="4"/>
      <c r="H75" s="28"/>
      <c r="I75" s="28"/>
      <c r="J75" s="28"/>
      <c r="K75" s="91"/>
    </row>
    <row r="76" spans="1:11" ht="14.1" customHeight="1">
      <c r="A76" s="3"/>
      <c r="B76" s="3"/>
      <c r="C76" s="3"/>
      <c r="D76" s="3"/>
      <c r="E76" s="3"/>
      <c r="F76" s="4"/>
      <c r="G76" s="4"/>
      <c r="H76" s="28"/>
      <c r="I76" s="28"/>
      <c r="J76" s="28"/>
      <c r="K76" s="91"/>
    </row>
    <row r="77" spans="1:11" ht="14.1" customHeight="1">
      <c r="A77" s="111" t="s">
        <v>36</v>
      </c>
      <c r="B77" s="112"/>
      <c r="C77" s="112"/>
      <c r="D77" s="112"/>
      <c r="E77" s="112"/>
      <c r="F77" s="112"/>
      <c r="G77" s="59"/>
      <c r="H77" s="59"/>
      <c r="I77" s="60"/>
      <c r="J77" s="61"/>
      <c r="K77" s="82">
        <f>K74+K70+K66+K63</f>
        <v>0</v>
      </c>
    </row>
    <row r="78" spans="1:11" ht="14.1" customHeight="1">
      <c r="A78" s="2"/>
      <c r="B78" s="5"/>
      <c r="C78" s="2"/>
      <c r="D78" s="2"/>
      <c r="E78" s="2"/>
      <c r="F78" s="2"/>
      <c r="G78" s="2"/>
      <c r="H78" s="2"/>
      <c r="I78" s="6"/>
      <c r="J78" s="13"/>
      <c r="K78" s="86"/>
    </row>
    <row r="79" spans="1:11" ht="14.1" customHeight="1">
      <c r="A79" s="107" t="s">
        <v>67</v>
      </c>
      <c r="B79" s="108"/>
      <c r="C79" s="108"/>
      <c r="D79" s="108"/>
      <c r="E79" s="108"/>
      <c r="F79" s="36"/>
      <c r="G79" s="36"/>
      <c r="H79" s="36"/>
      <c r="I79" s="36"/>
      <c r="J79" s="37"/>
      <c r="K79" s="90"/>
    </row>
    <row r="80" spans="1:11" ht="14.1" customHeight="1">
      <c r="A80" s="2"/>
      <c r="B80" s="5"/>
      <c r="C80" s="2"/>
      <c r="D80" s="2"/>
      <c r="E80" s="2"/>
      <c r="F80" s="2"/>
      <c r="G80" s="2"/>
      <c r="H80" s="2"/>
      <c r="I80" s="6"/>
      <c r="J80" s="13"/>
      <c r="K80" s="86"/>
    </row>
    <row r="81" spans="1:11" ht="14.1" customHeight="1">
      <c r="A81" s="2" t="s">
        <v>12</v>
      </c>
      <c r="B81" s="5"/>
      <c r="C81" s="2"/>
      <c r="D81" s="2"/>
      <c r="E81" s="2"/>
      <c r="F81" s="2"/>
      <c r="G81" s="2"/>
      <c r="H81" s="2"/>
      <c r="I81" s="6"/>
      <c r="J81" s="13"/>
      <c r="K81" s="86"/>
    </row>
    <row r="82" spans="1:11" ht="207.75" customHeight="1">
      <c r="A82" s="2"/>
      <c r="B82" s="127" t="s">
        <v>68</v>
      </c>
      <c r="C82" s="128"/>
      <c r="D82" s="128"/>
      <c r="E82" s="128"/>
      <c r="F82" s="128"/>
      <c r="G82" s="2"/>
      <c r="H82" s="2"/>
      <c r="I82" s="6"/>
      <c r="J82" s="13"/>
      <c r="K82" s="86"/>
    </row>
    <row r="83" spans="1:11" ht="14.1" customHeight="1">
      <c r="A83" s="2"/>
      <c r="B83" s="5"/>
      <c r="C83" s="2"/>
      <c r="D83" s="2"/>
      <c r="E83" s="2"/>
      <c r="F83" s="2"/>
      <c r="G83" s="8"/>
      <c r="H83" s="8" t="s">
        <v>0</v>
      </c>
      <c r="I83" s="51">
        <v>50</v>
      </c>
      <c r="J83" s="71"/>
      <c r="K83" s="80">
        <f>ROUND(I83*J83,2)</f>
        <v>0</v>
      </c>
    </row>
    <row r="84" spans="1:11" ht="14.1" customHeight="1">
      <c r="A84" s="2"/>
      <c r="B84" s="5"/>
      <c r="C84" s="2"/>
      <c r="D84" s="2"/>
      <c r="E84" s="2"/>
      <c r="F84" s="2"/>
      <c r="G84" s="2"/>
      <c r="H84" s="2"/>
      <c r="I84" s="6"/>
      <c r="J84" s="13"/>
      <c r="K84" s="86"/>
    </row>
    <row r="85" spans="1:11" ht="14.1" customHeight="1">
      <c r="A85" s="103" t="s">
        <v>69</v>
      </c>
      <c r="B85" s="104"/>
      <c r="C85" s="104"/>
      <c r="D85" s="104"/>
      <c r="E85" s="104"/>
      <c r="F85" s="104"/>
      <c r="G85" s="41"/>
      <c r="H85" s="41"/>
      <c r="I85" s="42"/>
      <c r="J85" s="43"/>
      <c r="K85" s="77">
        <f>K83</f>
        <v>0</v>
      </c>
    </row>
    <row r="86" spans="1:11" ht="14.1" customHeight="1">
      <c r="A86" s="2"/>
      <c r="B86" s="5"/>
      <c r="C86" s="2"/>
      <c r="D86" s="2"/>
      <c r="E86" s="2"/>
      <c r="F86" s="2"/>
      <c r="G86" s="2"/>
      <c r="H86" s="2"/>
      <c r="I86" s="6"/>
      <c r="J86" s="13"/>
      <c r="K86" s="86"/>
    </row>
    <row r="87" spans="1:11" ht="14.1" customHeight="1">
      <c r="A87" s="107" t="s">
        <v>70</v>
      </c>
      <c r="B87" s="108"/>
      <c r="C87" s="108"/>
      <c r="D87" s="108"/>
      <c r="E87" s="108"/>
      <c r="F87" s="36"/>
      <c r="G87" s="36"/>
      <c r="H87" s="36"/>
      <c r="I87" s="36"/>
      <c r="J87" s="37"/>
      <c r="K87" s="90"/>
    </row>
    <row r="88" spans="1:11" ht="14.1" customHeight="1">
      <c r="A88" s="11"/>
      <c r="B88" s="4"/>
      <c r="C88" s="4"/>
      <c r="D88" s="4"/>
      <c r="E88" s="4"/>
      <c r="F88" s="4"/>
      <c r="G88" s="4"/>
      <c r="H88" s="4"/>
      <c r="I88" s="4"/>
      <c r="J88" s="14"/>
      <c r="K88" s="86"/>
    </row>
    <row r="89" spans="1:11" ht="12.75">
      <c r="A89" s="2" t="s">
        <v>15</v>
      </c>
      <c r="B89" s="4"/>
      <c r="C89" s="4"/>
      <c r="D89" s="4"/>
      <c r="E89" s="4"/>
      <c r="F89" s="4"/>
      <c r="G89" s="4"/>
      <c r="H89" s="4"/>
      <c r="I89" s="4"/>
      <c r="J89" s="14"/>
      <c r="K89" s="86"/>
    </row>
    <row r="90" spans="1:11" ht="80.25" customHeight="1">
      <c r="A90" s="2"/>
      <c r="B90" s="109" t="s">
        <v>54</v>
      </c>
      <c r="C90" s="110"/>
      <c r="D90" s="110"/>
      <c r="E90" s="110"/>
      <c r="F90" s="110"/>
      <c r="G90" s="2"/>
      <c r="H90" s="2"/>
      <c r="I90" s="2"/>
      <c r="J90" s="7"/>
      <c r="K90" s="86"/>
    </row>
    <row r="91" spans="1:11" ht="20.25" hidden="1" customHeight="1">
      <c r="A91" s="2"/>
      <c r="B91" s="110"/>
      <c r="C91" s="110"/>
      <c r="D91" s="110"/>
      <c r="E91" s="110"/>
      <c r="F91" s="110"/>
      <c r="G91" s="2"/>
      <c r="H91" s="2"/>
      <c r="I91" s="2"/>
      <c r="J91" s="7"/>
      <c r="K91" s="86"/>
    </row>
    <row r="92" spans="1:11" ht="14.1" customHeight="1">
      <c r="B92" s="6"/>
      <c r="E92" s="1"/>
      <c r="H92" s="8" t="s">
        <v>0</v>
      </c>
      <c r="I92" s="51">
        <v>7</v>
      </c>
      <c r="J92" s="71"/>
      <c r="K92" s="80">
        <f>ROUND(I92*J92,2)</f>
        <v>0</v>
      </c>
    </row>
    <row r="93" spans="1:11" ht="14.1" customHeight="1">
      <c r="A93" s="5"/>
      <c r="B93" s="1"/>
      <c r="C93" s="1"/>
      <c r="D93" s="1"/>
      <c r="E93" s="1"/>
      <c r="F93" s="5"/>
      <c r="G93" s="2"/>
      <c r="H93" s="2"/>
      <c r="I93" s="6"/>
      <c r="J93" s="13"/>
      <c r="K93" s="91"/>
    </row>
    <row r="94" spans="1:11" ht="14.1" customHeight="1">
      <c r="A94" s="103" t="s">
        <v>71</v>
      </c>
      <c r="B94" s="104"/>
      <c r="C94" s="104"/>
      <c r="D94" s="104"/>
      <c r="E94" s="104"/>
      <c r="F94" s="104"/>
      <c r="G94" s="41"/>
      <c r="H94" s="41"/>
      <c r="I94" s="42"/>
      <c r="J94" s="43"/>
      <c r="K94" s="77">
        <f>K92</f>
        <v>0</v>
      </c>
    </row>
    <row r="95" spans="1:11" ht="14.1" customHeight="1">
      <c r="A95" s="4"/>
      <c r="B95" s="4"/>
      <c r="C95" s="4"/>
      <c r="D95" s="4"/>
      <c r="E95" s="4"/>
      <c r="F95" s="4"/>
      <c r="G95" s="4"/>
      <c r="H95" s="4"/>
      <c r="I95" s="4"/>
      <c r="J95" s="14"/>
      <c r="K95" s="86"/>
    </row>
    <row r="96" spans="1:11" ht="14.1" customHeight="1">
      <c r="A96" s="4"/>
      <c r="B96" s="4"/>
      <c r="C96" s="4"/>
      <c r="D96" s="4"/>
      <c r="E96" s="4"/>
      <c r="F96" s="4"/>
      <c r="G96" s="4"/>
      <c r="H96" s="4"/>
      <c r="I96" s="4"/>
      <c r="J96" s="14"/>
      <c r="K96" s="86"/>
    </row>
    <row r="97" spans="1:11" ht="14.1" customHeight="1">
      <c r="A97" s="107" t="s">
        <v>72</v>
      </c>
      <c r="B97" s="108"/>
      <c r="C97" s="108"/>
      <c r="D97" s="108"/>
      <c r="E97" s="108"/>
      <c r="F97" s="36"/>
      <c r="G97" s="36"/>
      <c r="H97" s="36"/>
      <c r="I97" s="36"/>
      <c r="J97" s="37"/>
      <c r="K97" s="90"/>
    </row>
    <row r="98" spans="1:11" ht="14.1" customHeight="1">
      <c r="A98" s="11"/>
      <c r="B98" s="4"/>
      <c r="C98" s="4"/>
      <c r="D98" s="4"/>
      <c r="E98" s="4"/>
      <c r="F98" s="4"/>
      <c r="G98" s="4"/>
      <c r="H98" s="4"/>
      <c r="I98" s="4"/>
      <c r="J98" s="14"/>
      <c r="K98" s="86"/>
    </row>
    <row r="99" spans="1:11" ht="12.75">
      <c r="A99" s="2" t="s">
        <v>37</v>
      </c>
      <c r="B99" s="4"/>
      <c r="C99" s="4"/>
      <c r="D99" s="4"/>
      <c r="E99" s="4"/>
      <c r="F99" s="4"/>
      <c r="G99" s="4"/>
      <c r="H99" s="4"/>
      <c r="I99" s="4"/>
      <c r="J99" s="14"/>
      <c r="K99" s="86"/>
    </row>
    <row r="100" spans="1:11" ht="35.25" customHeight="1">
      <c r="A100" s="2"/>
      <c r="B100" s="114" t="s">
        <v>57</v>
      </c>
      <c r="C100" s="114"/>
      <c r="D100" s="114"/>
      <c r="E100" s="114"/>
      <c r="F100" s="114"/>
      <c r="G100" s="2"/>
      <c r="H100" s="2"/>
      <c r="I100" s="2"/>
      <c r="J100" s="7"/>
      <c r="K100" s="86"/>
    </row>
    <row r="101" spans="1:11" ht="48.75" customHeight="1">
      <c r="A101" s="2"/>
      <c r="B101" s="114"/>
      <c r="C101" s="114"/>
      <c r="D101" s="114"/>
      <c r="E101" s="114"/>
      <c r="F101" s="114"/>
      <c r="G101" s="2"/>
      <c r="H101" s="2"/>
      <c r="I101" s="2"/>
      <c r="J101" s="7"/>
      <c r="K101" s="86"/>
    </row>
    <row r="102" spans="1:11" ht="14.1" customHeight="1">
      <c r="B102" s="6"/>
      <c r="E102" s="1"/>
      <c r="H102" s="8" t="s">
        <v>0</v>
      </c>
      <c r="I102" s="51">
        <v>105</v>
      </c>
      <c r="J102" s="71"/>
      <c r="K102" s="80">
        <f>ROUND(I102*J102,2)</f>
        <v>0</v>
      </c>
    </row>
    <row r="103" spans="1:11" ht="14.1" customHeight="1">
      <c r="A103" s="4"/>
      <c r="B103" s="4"/>
      <c r="C103" s="4"/>
      <c r="D103" s="4"/>
      <c r="E103" s="4"/>
      <c r="F103" s="4"/>
      <c r="G103" s="4"/>
      <c r="H103" s="28"/>
      <c r="I103" s="28"/>
      <c r="J103" s="53"/>
      <c r="K103" s="80"/>
    </row>
    <row r="104" spans="1:11" ht="12.75">
      <c r="A104" s="2" t="s">
        <v>38</v>
      </c>
      <c r="B104" s="4"/>
      <c r="C104" s="4"/>
      <c r="D104" s="4"/>
      <c r="E104" s="4"/>
      <c r="F104" s="4"/>
      <c r="G104" s="4"/>
      <c r="H104" s="28"/>
      <c r="I104" s="28"/>
      <c r="J104" s="53"/>
      <c r="K104" s="80"/>
    </row>
    <row r="105" spans="1:11" ht="35.25" customHeight="1">
      <c r="A105" s="2"/>
      <c r="B105" s="114" t="s">
        <v>56</v>
      </c>
      <c r="C105" s="114"/>
      <c r="D105" s="114"/>
      <c r="E105" s="114"/>
      <c r="F105" s="114"/>
      <c r="G105" s="2"/>
      <c r="H105" s="2"/>
      <c r="I105" s="2"/>
      <c r="J105" s="7"/>
      <c r="K105" s="80"/>
    </row>
    <row r="106" spans="1:11" ht="33.75" customHeight="1">
      <c r="A106" s="2"/>
      <c r="B106" s="114"/>
      <c r="C106" s="114"/>
      <c r="D106" s="114"/>
      <c r="E106" s="114"/>
      <c r="F106" s="114"/>
      <c r="G106" s="2"/>
      <c r="H106" s="2"/>
      <c r="I106" s="2"/>
      <c r="J106" s="7"/>
      <c r="K106" s="80"/>
    </row>
    <row r="107" spans="1:11" ht="14.1" customHeight="1">
      <c r="B107" s="6"/>
      <c r="E107" s="1"/>
      <c r="H107" s="8" t="s">
        <v>0</v>
      </c>
      <c r="I107" s="51">
        <v>45</v>
      </c>
      <c r="J107" s="71"/>
      <c r="K107" s="80">
        <f t="shared" ref="K107" si="3">ROUND(I107*J107,2)</f>
        <v>0</v>
      </c>
    </row>
    <row r="108" spans="1:11" ht="14.1" customHeight="1">
      <c r="B108" s="6"/>
      <c r="E108" s="1"/>
      <c r="H108" s="8"/>
      <c r="I108" s="51"/>
      <c r="J108" s="52"/>
      <c r="K108" s="80"/>
    </row>
    <row r="109" spans="1:11" ht="14.1" customHeight="1">
      <c r="A109" s="103" t="s">
        <v>73</v>
      </c>
      <c r="B109" s="104"/>
      <c r="C109" s="104"/>
      <c r="D109" s="104"/>
      <c r="E109" s="104"/>
      <c r="F109" s="104"/>
      <c r="G109" s="41"/>
      <c r="H109" s="41"/>
      <c r="I109" s="42"/>
      <c r="J109" s="43"/>
      <c r="K109" s="77">
        <f>K102+K107</f>
        <v>0</v>
      </c>
    </row>
    <row r="110" spans="1:11" ht="14.1" customHeight="1">
      <c r="B110" s="6"/>
      <c r="E110" s="1"/>
      <c r="H110" s="8"/>
      <c r="I110" s="26"/>
      <c r="J110" s="27"/>
      <c r="K110" s="83"/>
    </row>
    <row r="111" spans="1:11" ht="14.1" customHeight="1">
      <c r="B111" s="6"/>
      <c r="E111" s="1"/>
      <c r="H111" s="8"/>
      <c r="I111" s="26"/>
      <c r="J111" s="27"/>
      <c r="K111" s="83"/>
    </row>
    <row r="112" spans="1:11" ht="14.1" customHeight="1">
      <c r="A112" s="107" t="s">
        <v>75</v>
      </c>
      <c r="B112" s="108"/>
      <c r="C112" s="108"/>
      <c r="D112" s="108"/>
      <c r="E112" s="108"/>
      <c r="F112" s="36"/>
      <c r="G112" s="36"/>
      <c r="H112" s="36"/>
      <c r="I112" s="36"/>
      <c r="J112" s="37"/>
      <c r="K112" s="90"/>
    </row>
    <row r="113" spans="1:11" ht="14.1" customHeight="1">
      <c r="B113" s="6"/>
      <c r="E113" s="1"/>
      <c r="H113" s="8"/>
      <c r="I113" s="26"/>
      <c r="J113" s="27"/>
      <c r="K113" s="83"/>
    </row>
    <row r="114" spans="1:11" ht="14.1" customHeight="1">
      <c r="A114" s="2" t="s">
        <v>74</v>
      </c>
      <c r="B114" s="6"/>
      <c r="E114" s="1"/>
      <c r="H114" s="8"/>
      <c r="I114" s="51"/>
      <c r="J114" s="52"/>
      <c r="K114" s="80"/>
    </row>
    <row r="115" spans="1:11" ht="243" customHeight="1">
      <c r="B115" s="114" t="s">
        <v>88</v>
      </c>
      <c r="C115" s="114"/>
      <c r="D115" s="114"/>
      <c r="E115" s="114"/>
      <c r="F115" s="114"/>
      <c r="H115" s="8"/>
      <c r="I115" s="51"/>
      <c r="J115" s="52" t="s">
        <v>3</v>
      </c>
      <c r="K115" s="80"/>
    </row>
    <row r="116" spans="1:11" ht="15" customHeight="1">
      <c r="B116" s="30"/>
      <c r="C116" s="30"/>
      <c r="D116" s="30"/>
      <c r="E116" s="30"/>
      <c r="F116" s="30"/>
      <c r="H116" s="8"/>
      <c r="I116" s="51"/>
      <c r="J116" s="52"/>
      <c r="K116" s="80"/>
    </row>
    <row r="117" spans="1:11" ht="24.75" customHeight="1">
      <c r="B117" s="105" t="s">
        <v>58</v>
      </c>
      <c r="C117" s="105"/>
      <c r="D117" s="105"/>
      <c r="E117" s="105"/>
      <c r="F117" s="105"/>
      <c r="H117" s="8" t="s">
        <v>14</v>
      </c>
      <c r="I117" s="63">
        <v>1</v>
      </c>
      <c r="J117" s="71"/>
      <c r="K117" s="84">
        <f>ROUND(I117*J117,2)</f>
        <v>0</v>
      </c>
    </row>
    <row r="118" spans="1:11" ht="15" customHeight="1">
      <c r="B118" s="64"/>
      <c r="C118" s="64"/>
      <c r="D118" s="64"/>
      <c r="E118" s="64"/>
      <c r="F118" s="64"/>
      <c r="H118" s="8"/>
      <c r="I118" s="63"/>
      <c r="J118" s="52"/>
      <c r="K118" s="84"/>
    </row>
    <row r="119" spans="1:11" ht="15" customHeight="1">
      <c r="A119" t="s">
        <v>80</v>
      </c>
      <c r="B119" s="64"/>
      <c r="C119" s="64"/>
      <c r="D119" s="64"/>
      <c r="E119" s="64"/>
      <c r="F119" s="64"/>
      <c r="H119" s="8"/>
      <c r="I119" s="63"/>
      <c r="J119" s="52"/>
      <c r="K119" s="84"/>
    </row>
    <row r="120" spans="1:11" ht="152.25" customHeight="1">
      <c r="A120" s="62"/>
      <c r="B120" s="127" t="s">
        <v>77</v>
      </c>
      <c r="C120" s="127"/>
      <c r="D120" s="127"/>
      <c r="E120" s="127"/>
      <c r="F120" s="127"/>
      <c r="H120" s="8"/>
      <c r="I120" s="63"/>
      <c r="J120" s="52"/>
      <c r="K120" s="84"/>
    </row>
    <row r="121" spans="1:11" ht="15" customHeight="1">
      <c r="B121" s="105" t="s">
        <v>78</v>
      </c>
      <c r="C121" s="105"/>
      <c r="D121" s="105"/>
      <c r="E121" s="105"/>
      <c r="F121" s="105"/>
      <c r="H121" s="8" t="s">
        <v>14</v>
      </c>
      <c r="I121" s="63">
        <v>4</v>
      </c>
      <c r="J121" s="71"/>
      <c r="K121" s="84">
        <f t="shared" ref="K121:K122" si="4">ROUND(I121*J121,2)</f>
        <v>0</v>
      </c>
    </row>
    <row r="122" spans="1:11" ht="15" customHeight="1">
      <c r="B122" s="105" t="s">
        <v>79</v>
      </c>
      <c r="C122" s="105"/>
      <c r="D122" s="105"/>
      <c r="E122" s="105"/>
      <c r="F122" s="105"/>
      <c r="H122" s="8" t="s">
        <v>14</v>
      </c>
      <c r="I122" s="63">
        <v>2</v>
      </c>
      <c r="J122" s="71"/>
      <c r="K122" s="84">
        <f t="shared" si="4"/>
        <v>0</v>
      </c>
    </row>
    <row r="123" spans="1:11" ht="14.1" customHeight="1">
      <c r="B123" s="34"/>
      <c r="C123" s="34"/>
      <c r="D123" s="34"/>
      <c r="E123" s="34"/>
      <c r="F123" s="34"/>
      <c r="H123" s="8"/>
      <c r="I123" s="51"/>
      <c r="J123" s="52"/>
      <c r="K123" s="80"/>
    </row>
    <row r="124" spans="1:11" ht="14.1" customHeight="1">
      <c r="A124" s="103" t="s">
        <v>76</v>
      </c>
      <c r="B124" s="104"/>
      <c r="C124" s="104"/>
      <c r="D124" s="104"/>
      <c r="E124" s="104"/>
      <c r="F124" s="104"/>
      <c r="G124" s="41"/>
      <c r="H124" s="41"/>
      <c r="I124" s="42"/>
      <c r="J124" s="43"/>
      <c r="K124" s="77">
        <f>SUM(K117:K122)</f>
        <v>0</v>
      </c>
    </row>
    <row r="125" spans="1:11" ht="14.1" customHeight="1">
      <c r="A125" s="5"/>
      <c r="B125" s="5"/>
      <c r="C125" s="5"/>
      <c r="D125" s="5"/>
      <c r="E125" s="5"/>
      <c r="F125" s="5"/>
      <c r="G125" s="2"/>
      <c r="H125" s="2"/>
      <c r="I125" s="6"/>
      <c r="J125" s="13"/>
      <c r="K125" s="85"/>
    </row>
    <row r="126" spans="1:11" ht="17.100000000000001" customHeight="1">
      <c r="A126" s="106" t="s">
        <v>32</v>
      </c>
      <c r="B126" s="106"/>
      <c r="C126" s="106"/>
      <c r="D126" s="106"/>
      <c r="E126" s="106"/>
      <c r="F126" s="4"/>
      <c r="G126" s="4"/>
      <c r="H126" s="4"/>
      <c r="I126" s="4"/>
      <c r="J126" s="14"/>
      <c r="K126" s="86"/>
    </row>
    <row r="127" spans="1:11" ht="17.100000000000001" customHeight="1">
      <c r="A127" s="11"/>
      <c r="B127" s="4"/>
      <c r="C127" s="4"/>
      <c r="D127" s="4"/>
      <c r="E127" s="4"/>
      <c r="F127" s="4"/>
      <c r="G127" s="4"/>
      <c r="H127" s="4"/>
      <c r="I127" s="4"/>
      <c r="J127" s="14"/>
      <c r="K127" s="86"/>
    </row>
    <row r="128" spans="1:11" ht="15.95" customHeight="1">
      <c r="A128" s="2" t="s">
        <v>5</v>
      </c>
      <c r="J128" s="10"/>
      <c r="K128" s="86"/>
    </row>
    <row r="129" spans="1:11" ht="15.95" customHeight="1">
      <c r="A129" s="2"/>
      <c r="B129" s="114" t="s">
        <v>140</v>
      </c>
      <c r="C129" s="114"/>
      <c r="D129" s="114"/>
      <c r="E129" s="114"/>
      <c r="F129" s="114"/>
      <c r="J129" s="10"/>
      <c r="K129" s="86"/>
    </row>
    <row r="130" spans="1:11" ht="15.95" customHeight="1">
      <c r="B130" s="114"/>
      <c r="C130" s="114"/>
      <c r="D130" s="114"/>
      <c r="E130" s="114"/>
      <c r="F130" s="114"/>
      <c r="J130" s="10"/>
      <c r="K130" s="86"/>
    </row>
    <row r="131" spans="1:11" ht="15.95" customHeight="1">
      <c r="B131" s="114"/>
      <c r="C131" s="114"/>
      <c r="D131" s="114"/>
      <c r="E131" s="114"/>
      <c r="F131" s="114"/>
      <c r="J131" s="10"/>
      <c r="K131" s="86"/>
    </row>
    <row r="132" spans="1:11" ht="71.25" customHeight="1">
      <c r="B132" s="114"/>
      <c r="C132" s="114"/>
      <c r="D132" s="114"/>
      <c r="E132" s="114"/>
      <c r="F132" s="114"/>
      <c r="J132" s="10"/>
      <c r="K132" s="86"/>
    </row>
    <row r="133" spans="1:11" ht="15.75" hidden="1" customHeight="1">
      <c r="B133" s="114"/>
      <c r="C133" s="114"/>
      <c r="D133" s="114"/>
      <c r="E133" s="114"/>
      <c r="F133" s="114"/>
      <c r="J133" s="10"/>
      <c r="K133" s="86"/>
    </row>
    <row r="134" spans="1:11" ht="30" hidden="1" customHeight="1">
      <c r="B134" s="114"/>
      <c r="C134" s="114"/>
      <c r="D134" s="114"/>
      <c r="E134" s="114"/>
      <c r="F134" s="114"/>
      <c r="J134" s="10"/>
      <c r="K134" s="86"/>
    </row>
    <row r="135" spans="1:11" ht="13.5" hidden="1" customHeight="1">
      <c r="B135" s="114"/>
      <c r="C135" s="114"/>
      <c r="D135" s="114"/>
      <c r="E135" s="114"/>
      <c r="F135" s="114"/>
      <c r="J135" s="10"/>
      <c r="K135" s="86"/>
    </row>
    <row r="136" spans="1:11" ht="14.1" customHeight="1">
      <c r="A136" s="2"/>
      <c r="B136" s="12"/>
      <c r="C136" s="12"/>
      <c r="D136" s="12"/>
      <c r="E136" s="12"/>
      <c r="F136" s="12"/>
      <c r="H136" s="9"/>
      <c r="I136" s="51"/>
      <c r="J136" s="54"/>
      <c r="K136" s="80"/>
    </row>
    <row r="137" spans="1:11" ht="14.1" customHeight="1">
      <c r="A137" s="2"/>
      <c r="B137" s="126" t="s">
        <v>59</v>
      </c>
      <c r="C137" s="126"/>
      <c r="D137" s="126"/>
      <c r="E137" s="126"/>
      <c r="F137" s="126"/>
      <c r="H137" s="9" t="s">
        <v>14</v>
      </c>
      <c r="I137" s="51">
        <v>25</v>
      </c>
      <c r="J137" s="72"/>
      <c r="K137" s="80">
        <f>ROUND(I137*J137,2)</f>
        <v>0</v>
      </c>
    </row>
    <row r="138" spans="1:11" ht="14.1" customHeight="1">
      <c r="A138" s="2"/>
      <c r="B138" s="126" t="s">
        <v>60</v>
      </c>
      <c r="C138" s="126"/>
      <c r="D138" s="126"/>
      <c r="E138" s="126"/>
      <c r="F138" s="126"/>
      <c r="H138" s="9" t="s">
        <v>14</v>
      </c>
      <c r="I138" s="51">
        <v>4</v>
      </c>
      <c r="J138" s="72"/>
      <c r="K138" s="80">
        <f t="shared" ref="K138:K150" si="5">ROUND(I138*J138,2)</f>
        <v>0</v>
      </c>
    </row>
    <row r="139" spans="1:11" ht="14.1" customHeight="1">
      <c r="A139" s="2"/>
      <c r="B139" s="126" t="s">
        <v>61</v>
      </c>
      <c r="C139" s="126"/>
      <c r="D139" s="126"/>
      <c r="E139" s="126"/>
      <c r="F139" s="126"/>
      <c r="H139" s="9" t="s">
        <v>14</v>
      </c>
      <c r="I139" s="51">
        <v>4</v>
      </c>
      <c r="J139" s="72"/>
      <c r="K139" s="80">
        <f t="shared" si="5"/>
        <v>0</v>
      </c>
    </row>
    <row r="140" spans="1:11" ht="14.1" customHeight="1">
      <c r="A140" s="2"/>
      <c r="B140" s="126" t="s">
        <v>62</v>
      </c>
      <c r="C140" s="126"/>
      <c r="D140" s="126"/>
      <c r="E140" s="126"/>
      <c r="F140" s="126"/>
      <c r="H140" s="9" t="s">
        <v>14</v>
      </c>
      <c r="I140" s="51">
        <v>4</v>
      </c>
      <c r="J140" s="72"/>
      <c r="K140" s="80">
        <f t="shared" si="5"/>
        <v>0</v>
      </c>
    </row>
    <row r="141" spans="1:11" ht="14.1" customHeight="1">
      <c r="A141" s="2"/>
      <c r="B141" s="126" t="s">
        <v>63</v>
      </c>
      <c r="C141" s="126"/>
      <c r="D141" s="126"/>
      <c r="E141" s="126"/>
      <c r="F141" s="126"/>
      <c r="H141" s="9" t="s">
        <v>14</v>
      </c>
      <c r="I141" s="51">
        <v>14</v>
      </c>
      <c r="J141" s="72"/>
      <c r="K141" s="80">
        <f t="shared" si="5"/>
        <v>0</v>
      </c>
    </row>
    <row r="142" spans="1:11" ht="14.1" customHeight="1">
      <c r="A142" s="2"/>
      <c r="B142" s="126" t="s">
        <v>64</v>
      </c>
      <c r="C142" s="126"/>
      <c r="D142" s="126"/>
      <c r="E142" s="126"/>
      <c r="F142" s="126"/>
      <c r="H142" s="9" t="s">
        <v>14</v>
      </c>
      <c r="I142" s="51">
        <v>5</v>
      </c>
      <c r="J142" s="72"/>
      <c r="K142" s="80">
        <f t="shared" si="5"/>
        <v>0</v>
      </c>
    </row>
    <row r="143" spans="1:11" ht="14.1" customHeight="1">
      <c r="A143" s="31"/>
      <c r="B143" s="126" t="s">
        <v>65</v>
      </c>
      <c r="C143" s="126"/>
      <c r="D143" s="126"/>
      <c r="E143" s="126"/>
      <c r="F143" s="126"/>
      <c r="G143" s="28"/>
      <c r="H143" s="9" t="s">
        <v>14</v>
      </c>
      <c r="I143" s="51">
        <v>3</v>
      </c>
      <c r="J143" s="72"/>
      <c r="K143" s="80">
        <f t="shared" si="5"/>
        <v>0</v>
      </c>
    </row>
    <row r="144" spans="1:11" ht="14.1" customHeight="1">
      <c r="A144" s="31"/>
      <c r="B144" s="126" t="s">
        <v>87</v>
      </c>
      <c r="C144" s="126"/>
      <c r="D144" s="126"/>
      <c r="E144" s="126"/>
      <c r="F144" s="126"/>
      <c r="G144" s="28"/>
      <c r="H144" s="9" t="s">
        <v>14</v>
      </c>
      <c r="I144" s="51">
        <v>11</v>
      </c>
      <c r="J144" s="72"/>
      <c r="K144" s="80">
        <f t="shared" si="5"/>
        <v>0</v>
      </c>
    </row>
    <row r="145" spans="1:11" ht="14.1" customHeight="1">
      <c r="A145" s="31"/>
      <c r="B145" s="67"/>
      <c r="C145" s="67"/>
      <c r="D145" s="67"/>
      <c r="E145" s="67"/>
      <c r="F145" s="67"/>
      <c r="G145" s="28"/>
      <c r="H145" s="9"/>
      <c r="I145" s="51"/>
      <c r="J145" s="54"/>
      <c r="K145" s="80"/>
    </row>
    <row r="146" spans="1:11" ht="14.1" customHeight="1">
      <c r="A146" s="28" t="s">
        <v>4</v>
      </c>
      <c r="B146" s="67"/>
      <c r="C146" s="67"/>
      <c r="D146" s="67"/>
      <c r="E146" s="67"/>
      <c r="F146" s="67"/>
      <c r="G146" s="28"/>
      <c r="H146" s="9"/>
      <c r="I146" s="51"/>
      <c r="J146" s="54"/>
      <c r="K146" s="80"/>
    </row>
    <row r="147" spans="1:11" ht="52.5" customHeight="1">
      <c r="A147" s="31"/>
      <c r="B147" s="102" t="s">
        <v>139</v>
      </c>
      <c r="C147" s="102"/>
      <c r="D147" s="102"/>
      <c r="E147" s="102"/>
      <c r="F147" s="102"/>
      <c r="G147" s="28"/>
      <c r="H147" s="9"/>
      <c r="I147" s="51"/>
      <c r="J147" s="54"/>
      <c r="K147" s="80"/>
    </row>
    <row r="148" spans="1:11" ht="14.1" customHeight="1">
      <c r="A148" s="31"/>
      <c r="B148" s="92"/>
      <c r="C148" s="92"/>
      <c r="D148" s="92"/>
      <c r="E148" s="92"/>
      <c r="F148" s="92"/>
      <c r="G148" s="28"/>
      <c r="H148" s="9"/>
      <c r="I148" s="51"/>
      <c r="J148" s="54"/>
      <c r="K148" s="80"/>
    </row>
    <row r="149" spans="1:11" ht="14.1" customHeight="1">
      <c r="A149" s="31"/>
      <c r="B149" s="129" t="s">
        <v>132</v>
      </c>
      <c r="C149" s="129"/>
      <c r="D149" s="129"/>
      <c r="E149" s="129"/>
      <c r="F149" s="129"/>
      <c r="G149" s="28"/>
      <c r="H149" s="9" t="s">
        <v>14</v>
      </c>
      <c r="I149" s="51">
        <v>1</v>
      </c>
      <c r="J149" s="72"/>
      <c r="K149" s="80">
        <f t="shared" si="5"/>
        <v>0</v>
      </c>
    </row>
    <row r="150" spans="1:11" ht="14.1" customHeight="1">
      <c r="A150" s="31"/>
      <c r="B150" s="129" t="s">
        <v>133</v>
      </c>
      <c r="C150" s="129"/>
      <c r="D150" s="129"/>
      <c r="E150" s="129"/>
      <c r="F150" s="129"/>
      <c r="G150" s="28"/>
      <c r="H150" s="9" t="s">
        <v>14</v>
      </c>
      <c r="I150" s="51">
        <v>2</v>
      </c>
      <c r="J150" s="72"/>
      <c r="K150" s="80">
        <f t="shared" si="5"/>
        <v>0</v>
      </c>
    </row>
    <row r="151" spans="1:11" ht="14.1" customHeight="1">
      <c r="A151" s="31"/>
      <c r="B151" s="92"/>
      <c r="C151" s="92"/>
      <c r="D151" s="92"/>
      <c r="E151" s="92"/>
      <c r="F151" s="92"/>
      <c r="G151" s="28"/>
      <c r="H151" s="9"/>
      <c r="I151" s="51"/>
      <c r="J151" s="54"/>
      <c r="K151" s="80"/>
    </row>
    <row r="152" spans="1:11" ht="14.1" customHeight="1">
      <c r="A152" s="31"/>
      <c r="B152" s="58"/>
      <c r="C152" s="58"/>
      <c r="D152" s="58"/>
      <c r="E152" s="58"/>
      <c r="F152" s="58"/>
      <c r="G152" s="28"/>
      <c r="H152" s="9"/>
      <c r="I152" s="28"/>
      <c r="J152" s="28"/>
      <c r="K152" s="91"/>
    </row>
    <row r="153" spans="1:11" ht="12.75">
      <c r="A153" s="103" t="s">
        <v>19</v>
      </c>
      <c r="B153" s="104"/>
      <c r="C153" s="104"/>
      <c r="D153" s="104"/>
      <c r="E153" s="104"/>
      <c r="F153" s="104"/>
      <c r="G153" s="41"/>
      <c r="H153" s="41"/>
      <c r="I153" s="42"/>
      <c r="J153" s="43"/>
      <c r="K153" s="77">
        <f>SUM(K137:K150)</f>
        <v>0</v>
      </c>
    </row>
    <row r="154" spans="1:11" ht="12.75">
      <c r="A154" s="2"/>
      <c r="B154" s="4"/>
      <c r="C154" s="4"/>
      <c r="D154" s="4"/>
      <c r="E154" s="4"/>
      <c r="F154" s="4"/>
      <c r="G154" s="4"/>
      <c r="H154" s="4"/>
      <c r="I154" s="4"/>
      <c r="J154" s="14"/>
      <c r="K154" s="86"/>
    </row>
    <row r="155" spans="1:11" ht="14.1" customHeight="1">
      <c r="A155" s="5"/>
      <c r="B155" s="12"/>
      <c r="C155" s="12"/>
      <c r="D155" s="12"/>
      <c r="E155" s="4"/>
      <c r="F155" s="4"/>
      <c r="J155" s="10"/>
      <c r="K155" s="86"/>
    </row>
    <row r="156" spans="1:11" ht="14.1" customHeight="1">
      <c r="A156" s="102" t="s">
        <v>31</v>
      </c>
      <c r="B156" s="102"/>
      <c r="C156" s="102"/>
      <c r="D156" s="102"/>
      <c r="E156" s="102"/>
      <c r="F156" s="102"/>
      <c r="G156" s="102"/>
      <c r="H156" s="102"/>
      <c r="I156" s="102"/>
      <c r="J156" s="102"/>
      <c r="K156" s="86"/>
    </row>
    <row r="157" spans="1:11" ht="30.75" customHeight="1">
      <c r="A157" s="102"/>
      <c r="B157" s="102"/>
      <c r="C157" s="102"/>
      <c r="D157" s="102"/>
      <c r="E157" s="102"/>
      <c r="F157" s="102"/>
      <c r="G157" s="102"/>
      <c r="H157" s="102"/>
      <c r="I157" s="102"/>
      <c r="J157" s="102"/>
      <c r="K157" s="86"/>
    </row>
    <row r="158" spans="1:11" ht="15" customHeight="1">
      <c r="A158" s="50"/>
      <c r="B158" s="50"/>
      <c r="C158" s="50"/>
      <c r="D158" s="50"/>
      <c r="E158" s="50"/>
      <c r="F158" s="50"/>
      <c r="G158" s="50"/>
      <c r="H158" s="50"/>
      <c r="I158" s="50"/>
      <c r="J158" s="50"/>
      <c r="K158" s="86"/>
    </row>
    <row r="159" spans="1:11" ht="14.1" customHeight="1">
      <c r="A159" s="50"/>
      <c r="B159" s="50"/>
      <c r="C159" s="50"/>
      <c r="D159" s="50"/>
      <c r="E159" s="50"/>
      <c r="F159" s="50"/>
      <c r="G159" s="50"/>
      <c r="H159" s="50"/>
      <c r="I159" s="50"/>
      <c r="J159" s="50"/>
      <c r="K159" s="86"/>
    </row>
    <row r="160" spans="1:11" ht="14.1" customHeight="1">
      <c r="K160" s="86"/>
    </row>
    <row r="161" spans="2:11" ht="14.1" customHeight="1">
      <c r="K161" s="86"/>
    </row>
    <row r="162" spans="2:11" ht="14.1" customHeight="1">
      <c r="K162" s="86"/>
    </row>
    <row r="163" spans="2:11" ht="14.1" customHeight="1">
      <c r="K163" s="86"/>
    </row>
    <row r="164" spans="2:11" ht="14.1" customHeight="1">
      <c r="K164" s="86"/>
    </row>
    <row r="165" spans="2:11" ht="14.1" customHeight="1">
      <c r="K165" s="86"/>
    </row>
    <row r="166" spans="2:11" ht="14.1" customHeight="1">
      <c r="K166" s="86"/>
    </row>
    <row r="167" spans="2:11" ht="14.1" customHeight="1">
      <c r="K167" s="86"/>
    </row>
    <row r="168" spans="2:11" ht="14.1" customHeight="1">
      <c r="K168" s="86"/>
    </row>
    <row r="169" spans="2:11" ht="14.1" customHeight="1">
      <c r="K169" s="86"/>
    </row>
    <row r="170" spans="2:11" ht="14.1" customHeight="1">
      <c r="K170" s="86"/>
    </row>
    <row r="171" spans="2:11" ht="14.1" customHeight="1">
      <c r="K171" s="86"/>
    </row>
    <row r="172" spans="2:11" ht="14.1" customHeight="1">
      <c r="K172" s="86"/>
    </row>
    <row r="173" spans="2:11" ht="14.1" customHeight="1">
      <c r="K173" s="86"/>
    </row>
    <row r="174" spans="2:11" ht="14.1" customHeight="1">
      <c r="B174" t="s">
        <v>3</v>
      </c>
      <c r="K174" s="86"/>
    </row>
    <row r="175" spans="2:11" ht="14.1" customHeight="1">
      <c r="K175" s="86"/>
    </row>
    <row r="176" spans="2:11" ht="14.1" customHeight="1">
      <c r="K176" s="86"/>
    </row>
    <row r="177" spans="4:11" ht="14.1" customHeight="1">
      <c r="K177" s="86"/>
    </row>
    <row r="178" spans="4:11" ht="13.5" customHeight="1">
      <c r="K178" s="86"/>
    </row>
    <row r="179" spans="4:11" ht="14.1" customHeight="1">
      <c r="K179" s="86"/>
    </row>
    <row r="180" spans="4:11" ht="14.1" customHeight="1">
      <c r="K180" s="86"/>
    </row>
    <row r="181" spans="4:11" ht="14.1" customHeight="1">
      <c r="K181" s="86"/>
    </row>
    <row r="182" spans="4:11" ht="14.1" customHeight="1">
      <c r="K182" s="86"/>
    </row>
    <row r="183" spans="4:11" ht="14.1" customHeight="1">
      <c r="K183" s="86"/>
    </row>
    <row r="184" spans="4:11" ht="14.1" customHeight="1">
      <c r="K184" s="86"/>
    </row>
    <row r="185" spans="4:11" ht="14.1" customHeight="1">
      <c r="K185" s="86"/>
    </row>
    <row r="186" spans="4:11" ht="14.1" customHeight="1">
      <c r="K186" s="86"/>
    </row>
    <row r="187" spans="4:11" ht="14.1" customHeight="1">
      <c r="K187" s="86"/>
    </row>
    <row r="192" spans="4:11" ht="14.1" customHeight="1">
      <c r="D192" s="65"/>
      <c r="E192" s="65"/>
      <c r="F192" s="65"/>
      <c r="G192" s="65"/>
      <c r="H192" s="65"/>
      <c r="K192" s="66"/>
    </row>
    <row r="193" spans="4:11" ht="14.1" customHeight="1">
      <c r="D193" s="65"/>
      <c r="E193" s="65"/>
      <c r="F193" s="65"/>
      <c r="G193" s="65"/>
      <c r="H193" s="65"/>
      <c r="K193" s="66"/>
    </row>
    <row r="194" spans="4:11" ht="14.1" customHeight="1">
      <c r="D194" s="65"/>
      <c r="E194" s="65"/>
      <c r="F194" s="65"/>
      <c r="G194" s="65"/>
      <c r="H194" s="65"/>
      <c r="K194" s="66"/>
    </row>
    <row r="195" spans="4:11" ht="14.1" customHeight="1">
      <c r="D195" s="65"/>
      <c r="E195" s="65"/>
      <c r="F195" s="65"/>
      <c r="G195" s="65"/>
      <c r="H195" s="65"/>
      <c r="K195" s="66"/>
    </row>
    <row r="198" spans="4:11" ht="14.1" customHeight="1">
      <c r="D198" s="65"/>
      <c r="E198" s="65"/>
      <c r="F198" s="65"/>
      <c r="G198" s="65"/>
      <c r="H198" s="65"/>
      <c r="K198" s="66"/>
    </row>
    <row r="199" spans="4:11" ht="13.5" customHeight="1">
      <c r="D199" s="65"/>
      <c r="E199" s="65"/>
      <c r="F199" s="65"/>
      <c r="G199" s="65"/>
      <c r="H199" s="65"/>
      <c r="K199" s="66"/>
    </row>
    <row r="200" spans="4:11" ht="13.5" customHeight="1"/>
    <row r="219" spans="2:5" ht="14.1" customHeight="1">
      <c r="B219" s="20"/>
      <c r="C219" s="21"/>
      <c r="D219" s="22"/>
      <c r="E219" s="15"/>
    </row>
    <row r="220" spans="2:5" ht="14.1" customHeight="1">
      <c r="B220" s="20"/>
      <c r="C220" s="21"/>
      <c r="D220" s="22"/>
      <c r="E220" s="15"/>
    </row>
    <row r="221" spans="2:5" ht="14.1" customHeight="1">
      <c r="B221" s="20"/>
      <c r="C221" s="21"/>
      <c r="D221" s="22"/>
      <c r="E221" s="15"/>
    </row>
    <row r="222" spans="2:5" ht="14.1" customHeight="1">
      <c r="B222" s="20"/>
      <c r="C222" s="21"/>
      <c r="D222" s="22"/>
      <c r="E222" s="15"/>
    </row>
    <row r="223" spans="2:5" ht="14.1" customHeight="1">
      <c r="B223" s="20"/>
      <c r="C223" s="21"/>
      <c r="D223" s="22"/>
      <c r="E223" s="15"/>
    </row>
    <row r="224" spans="2:5" ht="14.1" customHeight="1">
      <c r="B224" s="16"/>
      <c r="C224" s="17"/>
      <c r="D224" s="18"/>
      <c r="E224" s="19"/>
    </row>
    <row r="225" spans="2:5" ht="14.1" customHeight="1">
      <c r="B225" s="16"/>
      <c r="C225" s="17"/>
      <c r="D225" s="18"/>
      <c r="E225" s="19"/>
    </row>
    <row r="226" spans="2:5" ht="14.1" customHeight="1">
      <c r="B226" s="16"/>
      <c r="C226" s="17"/>
      <c r="D226" s="18"/>
      <c r="E226" s="19"/>
    </row>
    <row r="376" ht="13.5" customHeight="1"/>
    <row r="444" ht="12.7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78" ht="13.5" customHeight="1"/>
    <row r="690" ht="12.75"/>
    <row r="691" ht="12.75"/>
    <row r="692" ht="12.75"/>
    <row r="693" ht="12.75"/>
    <row r="694" ht="12.75"/>
    <row r="695" ht="12.75"/>
  </sheetData>
  <sheetProtection algorithmName="SHA-512" hashValue="3NQNETbRG8C+wblkk+/l3WXJnpv5HOqfqLooqV9V6EMUwF8naM/Q0tlb9zYL09GCzkTRU1ufnJ9/PjBSdDVSew==" saltValue="MiGU7G65uzg/ztFEuWD8IQ==" spinCount="100000" sheet="1" objects="1" scenarios="1"/>
  <mergeCells count="62">
    <mergeCell ref="A58:E58"/>
    <mergeCell ref="A94:F94"/>
    <mergeCell ref="B105:F106"/>
    <mergeCell ref="A97:E97"/>
    <mergeCell ref="B100:F101"/>
    <mergeCell ref="B65:F65"/>
    <mergeCell ref="B69:F69"/>
    <mergeCell ref="B52:F52"/>
    <mergeCell ref="B24:F24"/>
    <mergeCell ref="B28:F28"/>
    <mergeCell ref="B32:F32"/>
    <mergeCell ref="B36:F36"/>
    <mergeCell ref="B40:F40"/>
    <mergeCell ref="B147:F147"/>
    <mergeCell ref="B148:F148"/>
    <mergeCell ref="B149:F149"/>
    <mergeCell ref="B150:F150"/>
    <mergeCell ref="B142:F142"/>
    <mergeCell ref="B139:F139"/>
    <mergeCell ref="A112:E112"/>
    <mergeCell ref="B115:F115"/>
    <mergeCell ref="B143:F143"/>
    <mergeCell ref="B144:F144"/>
    <mergeCell ref="A124:F124"/>
    <mergeCell ref="B138:F138"/>
    <mergeCell ref="B73:F73"/>
    <mergeCell ref="A79:E79"/>
    <mergeCell ref="B82:F82"/>
    <mergeCell ref="A85:F85"/>
    <mergeCell ref="A109:F109"/>
    <mergeCell ref="A156:J157"/>
    <mergeCell ref="A153:F153"/>
    <mergeCell ref="B117:F117"/>
    <mergeCell ref="A126:E126"/>
    <mergeCell ref="A1:E1"/>
    <mergeCell ref="A87:E87"/>
    <mergeCell ref="B90:F91"/>
    <mergeCell ref="A77:F77"/>
    <mergeCell ref="A9:E9"/>
    <mergeCell ref="B12:F14"/>
    <mergeCell ref="A43:F43"/>
    <mergeCell ref="B15:F15"/>
    <mergeCell ref="A3:K3"/>
    <mergeCell ref="B18:F20"/>
    <mergeCell ref="A5:A7"/>
    <mergeCell ref="B5:F7"/>
    <mergeCell ref="B151:F151"/>
    <mergeCell ref="H5:H7"/>
    <mergeCell ref="I5:I7"/>
    <mergeCell ref="J5:J7"/>
    <mergeCell ref="K5:K7"/>
    <mergeCell ref="B61:F62"/>
    <mergeCell ref="A45:E45"/>
    <mergeCell ref="B48:F48"/>
    <mergeCell ref="A55:F55"/>
    <mergeCell ref="B140:F140"/>
    <mergeCell ref="B141:F141"/>
    <mergeCell ref="B120:F120"/>
    <mergeCell ref="B121:F121"/>
    <mergeCell ref="B122:F122"/>
    <mergeCell ref="B129:F135"/>
    <mergeCell ref="B137:F137"/>
  </mergeCells>
  <phoneticPr fontId="0" type="noConversion"/>
  <pageMargins left="0.78740157480314965" right="0.27559055118110237" top="0.98425196850393704" bottom="0.98425196850393704" header="0.39370078740157483" footer="0.39370078740157483"/>
  <pageSetup paperSize="9" scale="70" orientation="portrait" r:id="rId1"/>
  <headerFooter alignWithMargins="0">
    <oddHeader xml:space="preserve">&amp;R   </oddHeader>
    <oddFooter>&amp;L&amp;9
&amp;R&amp;9Strana &amp;P</oddFooter>
  </headerFooter>
  <rowBreaks count="6" manualBreakCount="6">
    <brk id="29" max="16383" man="1"/>
    <brk id="55" max="16383" man="1"/>
    <brk id="77" max="16383" man="1"/>
    <brk id="109" max="16383" man="1"/>
    <brk id="124" max="16383" man="1"/>
    <brk id="20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0"/>
  <sheetViews>
    <sheetView topLeftCell="A83" zoomScaleNormal="100" workbookViewId="0">
      <selection activeCell="I88" sqref="I88"/>
    </sheetView>
  </sheetViews>
  <sheetFormatPr defaultRowHeight="12.75"/>
  <cols>
    <col min="6" max="6" width="15" customWidth="1"/>
    <col min="7" max="7" width="6" customWidth="1"/>
    <col min="8" max="8" width="8.7109375" customWidth="1"/>
    <col min="9" max="9" width="15.42578125" customWidth="1"/>
    <col min="10" max="10" width="19.85546875" customWidth="1"/>
  </cols>
  <sheetData>
    <row r="1" spans="1:10" ht="15">
      <c r="A1" s="106" t="s">
        <v>134</v>
      </c>
      <c r="B1" s="106"/>
      <c r="C1" s="106"/>
      <c r="D1" s="106"/>
      <c r="E1" s="106"/>
      <c r="F1" s="4"/>
      <c r="G1" s="4"/>
      <c r="H1" s="4"/>
      <c r="I1" s="4"/>
    </row>
    <row r="2" spans="1:10" ht="15">
      <c r="A2" s="3"/>
      <c r="B2" s="3"/>
      <c r="C2" s="3"/>
      <c r="D2" s="3"/>
      <c r="E2" s="3"/>
      <c r="F2" s="4"/>
      <c r="G2" s="4"/>
      <c r="H2" s="4"/>
      <c r="I2" s="4"/>
    </row>
    <row r="3" spans="1:10">
      <c r="A3" s="117" t="s">
        <v>86</v>
      </c>
      <c r="B3" s="118"/>
      <c r="C3" s="118"/>
      <c r="D3" s="118"/>
      <c r="E3" s="118"/>
      <c r="F3" s="118"/>
      <c r="G3" s="118"/>
      <c r="H3" s="118"/>
      <c r="I3" s="118"/>
      <c r="J3" s="119"/>
    </row>
    <row r="4" spans="1:10" ht="15">
      <c r="A4" s="3"/>
      <c r="B4" s="3"/>
      <c r="C4" s="3"/>
      <c r="D4" s="3"/>
      <c r="E4" s="3"/>
      <c r="F4" s="4"/>
      <c r="G4" s="4"/>
      <c r="H4" s="4"/>
      <c r="I4" s="4"/>
    </row>
    <row r="5" spans="1:10">
      <c r="A5" s="122" t="s">
        <v>25</v>
      </c>
      <c r="B5" s="96" t="s">
        <v>26</v>
      </c>
      <c r="C5" s="96"/>
      <c r="D5" s="96"/>
      <c r="E5" s="96"/>
      <c r="F5" s="96"/>
      <c r="G5" s="93" t="s">
        <v>27</v>
      </c>
      <c r="H5" s="96" t="s">
        <v>28</v>
      </c>
      <c r="I5" s="93" t="s">
        <v>29</v>
      </c>
      <c r="J5" s="99" t="s">
        <v>30</v>
      </c>
    </row>
    <row r="6" spans="1:10">
      <c r="A6" s="123"/>
      <c r="B6" s="97"/>
      <c r="C6" s="97"/>
      <c r="D6" s="97"/>
      <c r="E6" s="97"/>
      <c r="F6" s="97"/>
      <c r="G6" s="94"/>
      <c r="H6" s="97"/>
      <c r="I6" s="94"/>
      <c r="J6" s="100"/>
    </row>
    <row r="7" spans="1:10">
      <c r="A7" s="124"/>
      <c r="B7" s="98"/>
      <c r="C7" s="98"/>
      <c r="D7" s="98"/>
      <c r="E7" s="98"/>
      <c r="F7" s="98"/>
      <c r="G7" s="95"/>
      <c r="H7" s="98"/>
      <c r="I7" s="95"/>
      <c r="J7" s="101"/>
    </row>
    <row r="8" spans="1:10" ht="15">
      <c r="A8" s="3"/>
      <c r="B8" s="3"/>
      <c r="C8" s="3"/>
      <c r="D8" s="3"/>
      <c r="E8" s="3"/>
      <c r="F8" s="4"/>
      <c r="G8" s="4"/>
      <c r="H8" s="4"/>
      <c r="I8" s="4"/>
    </row>
    <row r="9" spans="1:10">
      <c r="A9" s="113" t="s">
        <v>128</v>
      </c>
      <c r="B9" s="113"/>
      <c r="C9" s="113"/>
      <c r="D9" s="113"/>
      <c r="E9" s="113"/>
      <c r="F9" s="32"/>
      <c r="G9" s="32"/>
      <c r="H9" s="32"/>
      <c r="I9" s="32"/>
      <c r="J9" s="33"/>
    </row>
    <row r="10" spans="1:10">
      <c r="A10" s="11"/>
      <c r="B10" s="11"/>
      <c r="C10" s="11"/>
      <c r="D10" s="11"/>
      <c r="E10" s="11"/>
      <c r="F10" s="4"/>
      <c r="G10" s="4"/>
      <c r="H10" s="4"/>
      <c r="I10" s="4"/>
    </row>
    <row r="11" spans="1:10" ht="15">
      <c r="A11" s="2" t="s">
        <v>5</v>
      </c>
      <c r="B11" s="3"/>
      <c r="C11" s="3"/>
      <c r="D11" s="3"/>
      <c r="E11" s="3"/>
      <c r="F11" s="4"/>
      <c r="G11" s="4"/>
      <c r="H11" s="4"/>
      <c r="I11" s="4"/>
    </row>
    <row r="12" spans="1:10">
      <c r="A12" s="2"/>
      <c r="B12" s="114" t="s">
        <v>129</v>
      </c>
      <c r="C12" s="115"/>
      <c r="D12" s="115"/>
      <c r="E12" s="115"/>
      <c r="F12" s="115"/>
      <c r="G12" s="4"/>
      <c r="H12" s="4"/>
      <c r="I12" s="4"/>
    </row>
    <row r="13" spans="1:10">
      <c r="A13" s="11"/>
      <c r="B13" s="115"/>
      <c r="C13" s="115"/>
      <c r="D13" s="115"/>
      <c r="E13" s="115"/>
      <c r="F13" s="115"/>
      <c r="G13" s="4"/>
      <c r="H13" s="4"/>
      <c r="I13" s="4"/>
    </row>
    <row r="14" spans="1:10" ht="39" customHeight="1">
      <c r="A14" s="11"/>
      <c r="B14" s="115"/>
      <c r="C14" s="115"/>
      <c r="D14" s="115"/>
      <c r="E14" s="115"/>
      <c r="F14" s="115"/>
      <c r="G14" s="11"/>
      <c r="H14" s="4"/>
      <c r="I14" s="4"/>
    </row>
    <row r="15" spans="1:10">
      <c r="A15" s="11"/>
      <c r="B15" s="116"/>
      <c r="C15" s="116"/>
      <c r="D15" s="116"/>
      <c r="E15" s="116"/>
      <c r="F15" s="116"/>
      <c r="G15" s="68" t="s">
        <v>117</v>
      </c>
      <c r="H15" s="51">
        <v>1</v>
      </c>
      <c r="I15" s="71"/>
      <c r="J15" s="81">
        <f>ROUND(H15*I15,2)</f>
        <v>0</v>
      </c>
    </row>
    <row r="16" spans="1:10" ht="15">
      <c r="A16" s="3"/>
      <c r="B16" s="3"/>
      <c r="C16" s="3"/>
      <c r="D16" s="3"/>
      <c r="E16" s="3"/>
      <c r="F16" s="4"/>
      <c r="G16" s="28"/>
      <c r="H16" s="51"/>
      <c r="I16" s="52"/>
      <c r="J16" s="57"/>
    </row>
    <row r="17" spans="1:10" ht="15">
      <c r="A17" s="25"/>
      <c r="B17" s="25"/>
      <c r="C17" s="25"/>
      <c r="D17" s="25"/>
      <c r="E17" s="25"/>
      <c r="F17" s="23"/>
      <c r="G17" s="55"/>
      <c r="H17" s="55"/>
      <c r="I17" s="55"/>
      <c r="J17" s="56"/>
    </row>
    <row r="18" spans="1:10">
      <c r="A18" s="103" t="s">
        <v>11</v>
      </c>
      <c r="B18" s="104"/>
      <c r="C18" s="104"/>
      <c r="D18" s="104"/>
      <c r="E18" s="104"/>
      <c r="F18" s="104"/>
      <c r="G18" s="41"/>
      <c r="H18" s="42"/>
      <c r="I18" s="43"/>
      <c r="J18" s="77">
        <f>J15</f>
        <v>0</v>
      </c>
    </row>
    <row r="19" spans="1:10">
      <c r="F19" s="4"/>
      <c r="G19" s="4"/>
      <c r="H19" s="4"/>
      <c r="I19" s="14"/>
      <c r="J19" s="78"/>
    </row>
    <row r="20" spans="1:10">
      <c r="A20" s="113" t="s">
        <v>90</v>
      </c>
      <c r="B20" s="113"/>
      <c r="C20" s="113"/>
      <c r="D20" s="113"/>
      <c r="E20" s="113"/>
      <c r="F20" s="32"/>
      <c r="G20" s="32"/>
      <c r="H20" s="32"/>
      <c r="I20" s="32"/>
      <c r="J20" s="79"/>
    </row>
    <row r="21" spans="1:10">
      <c r="F21" s="4"/>
      <c r="G21" s="4"/>
      <c r="H21" s="4"/>
      <c r="I21" s="14"/>
      <c r="J21" s="78"/>
    </row>
    <row r="22" spans="1:10">
      <c r="A22" t="s">
        <v>9</v>
      </c>
      <c r="F22" s="4"/>
      <c r="G22" s="4"/>
      <c r="H22" s="4"/>
      <c r="I22" s="14"/>
      <c r="J22" s="78"/>
    </row>
    <row r="23" spans="1:10" ht="114" customHeight="1">
      <c r="B23" s="102" t="s">
        <v>91</v>
      </c>
      <c r="C23" s="125"/>
      <c r="D23" s="125"/>
      <c r="E23" s="125"/>
      <c r="F23" s="125"/>
      <c r="G23" s="4"/>
      <c r="H23" s="4"/>
      <c r="I23" s="14"/>
      <c r="J23" s="78"/>
    </row>
    <row r="24" spans="1:10" ht="55.5" customHeight="1">
      <c r="B24" s="125" t="s">
        <v>92</v>
      </c>
      <c r="C24" s="125"/>
      <c r="D24" s="125"/>
      <c r="E24" s="125"/>
      <c r="F24" s="125"/>
      <c r="G24" s="35"/>
      <c r="H24" s="51"/>
      <c r="I24" s="52"/>
      <c r="J24" s="80"/>
    </row>
    <row r="25" spans="1:10">
      <c r="F25" s="4"/>
      <c r="G25" s="35" t="s">
        <v>14</v>
      </c>
      <c r="H25" s="51">
        <v>1</v>
      </c>
      <c r="I25" s="71"/>
      <c r="J25" s="80">
        <f>ROUND(H25*I25,2)</f>
        <v>0</v>
      </c>
    </row>
    <row r="26" spans="1:10">
      <c r="F26" s="4"/>
      <c r="G26" s="35"/>
      <c r="H26" s="51"/>
      <c r="I26" s="52"/>
      <c r="J26" s="80"/>
    </row>
    <row r="27" spans="1:10">
      <c r="A27" s="29" t="s">
        <v>20</v>
      </c>
      <c r="F27" s="4"/>
      <c r="G27" s="35"/>
      <c r="H27" s="51"/>
      <c r="I27" s="52"/>
      <c r="J27" s="80"/>
    </row>
    <row r="28" spans="1:10" ht="54" customHeight="1">
      <c r="B28" s="102" t="s">
        <v>93</v>
      </c>
      <c r="C28" s="125"/>
      <c r="D28" s="125"/>
      <c r="E28" s="125"/>
      <c r="F28" s="125"/>
      <c r="G28" s="35"/>
      <c r="H28" s="51"/>
      <c r="I28" s="52"/>
      <c r="J28" s="80"/>
    </row>
    <row r="29" spans="1:10">
      <c r="F29" s="4"/>
      <c r="G29" s="35" t="s">
        <v>14</v>
      </c>
      <c r="H29" s="51">
        <v>1</v>
      </c>
      <c r="I29" s="71"/>
      <c r="J29" s="80">
        <f t="shared" ref="J29:J88" si="0">ROUND(H29*I29,2)</f>
        <v>0</v>
      </c>
    </row>
    <row r="30" spans="1:10">
      <c r="F30" s="4"/>
      <c r="G30" s="35"/>
      <c r="H30" s="51"/>
      <c r="I30" s="52"/>
      <c r="J30" s="80"/>
    </row>
    <row r="31" spans="1:10">
      <c r="A31" t="s">
        <v>94</v>
      </c>
      <c r="F31" s="4"/>
      <c r="G31" s="35"/>
      <c r="H31" s="51"/>
      <c r="I31" s="52"/>
      <c r="J31" s="80"/>
    </row>
    <row r="32" spans="1:10" ht="29.25" customHeight="1">
      <c r="B32" s="125" t="s">
        <v>95</v>
      </c>
      <c r="C32" s="125"/>
      <c r="D32" s="125"/>
      <c r="E32" s="125"/>
      <c r="F32" s="125"/>
      <c r="G32" s="35"/>
      <c r="H32" s="51"/>
      <c r="I32" s="52"/>
      <c r="J32" s="80"/>
    </row>
    <row r="33" spans="1:10">
      <c r="F33" s="4"/>
      <c r="G33" s="35" t="s">
        <v>14</v>
      </c>
      <c r="H33" s="51">
        <v>1</v>
      </c>
      <c r="I33" s="71"/>
      <c r="J33" s="80">
        <f t="shared" si="0"/>
        <v>0</v>
      </c>
    </row>
    <row r="34" spans="1:10">
      <c r="F34" s="4"/>
      <c r="G34" s="35"/>
      <c r="H34" s="51"/>
      <c r="I34" s="52"/>
      <c r="J34" s="80"/>
    </row>
    <row r="35" spans="1:10">
      <c r="A35" t="s">
        <v>96</v>
      </c>
      <c r="F35" s="4"/>
      <c r="G35" s="35"/>
      <c r="H35" s="51"/>
      <c r="I35" s="52"/>
      <c r="J35" s="80"/>
    </row>
    <row r="36" spans="1:10" ht="26.25" customHeight="1">
      <c r="B36" s="125" t="s">
        <v>97</v>
      </c>
      <c r="C36" s="125"/>
      <c r="D36" s="125"/>
      <c r="E36" s="125"/>
      <c r="F36" s="125"/>
      <c r="G36" s="35"/>
      <c r="H36" s="51"/>
      <c r="I36" s="52"/>
      <c r="J36" s="80"/>
    </row>
    <row r="37" spans="1:10">
      <c r="F37" s="4"/>
      <c r="G37" s="35" t="s">
        <v>14</v>
      </c>
      <c r="H37" s="51">
        <v>4</v>
      </c>
      <c r="I37" s="71"/>
      <c r="J37" s="80">
        <f t="shared" si="0"/>
        <v>0</v>
      </c>
    </row>
    <row r="38" spans="1:10">
      <c r="F38" s="4"/>
      <c r="G38" s="35"/>
      <c r="H38" s="51"/>
      <c r="I38" s="52"/>
      <c r="J38" s="80"/>
    </row>
    <row r="39" spans="1:10">
      <c r="A39" t="s">
        <v>98</v>
      </c>
      <c r="F39" s="4"/>
      <c r="G39" s="35"/>
      <c r="H39" s="51"/>
      <c r="I39" s="52"/>
      <c r="J39" s="80"/>
    </row>
    <row r="40" spans="1:10" ht="30" customHeight="1">
      <c r="B40" s="125" t="s">
        <v>99</v>
      </c>
      <c r="C40" s="125"/>
      <c r="D40" s="125"/>
      <c r="E40" s="125"/>
      <c r="F40" s="125"/>
      <c r="G40" s="35"/>
      <c r="H40" s="51"/>
      <c r="I40" s="52"/>
      <c r="J40" s="80"/>
    </row>
    <row r="41" spans="1:10">
      <c r="F41" s="4"/>
      <c r="G41" s="35" t="s">
        <v>14</v>
      </c>
      <c r="H41" s="51">
        <v>4</v>
      </c>
      <c r="I41" s="71"/>
      <c r="J41" s="80">
        <f t="shared" si="0"/>
        <v>0</v>
      </c>
    </row>
    <row r="42" spans="1:10">
      <c r="F42" s="4"/>
      <c r="G42" s="35"/>
      <c r="H42" s="51"/>
      <c r="I42" s="52"/>
      <c r="J42" s="80"/>
    </row>
    <row r="43" spans="1:10">
      <c r="A43" t="s">
        <v>100</v>
      </c>
      <c r="F43" s="4"/>
      <c r="G43" s="35"/>
      <c r="H43" s="51"/>
      <c r="I43" s="52"/>
      <c r="J43" s="80"/>
    </row>
    <row r="44" spans="1:10" ht="28.5" customHeight="1">
      <c r="B44" s="125" t="s">
        <v>101</v>
      </c>
      <c r="C44" s="125"/>
      <c r="D44" s="125"/>
      <c r="E44" s="125"/>
      <c r="F44" s="125"/>
      <c r="G44" s="35"/>
      <c r="H44" s="51"/>
      <c r="I44" s="52"/>
      <c r="J44" s="80"/>
    </row>
    <row r="45" spans="1:10">
      <c r="F45" s="4"/>
      <c r="G45" s="35" t="s">
        <v>14</v>
      </c>
      <c r="H45" s="51">
        <v>8</v>
      </c>
      <c r="I45" s="71"/>
      <c r="J45" s="80">
        <f t="shared" si="0"/>
        <v>0</v>
      </c>
    </row>
    <row r="46" spans="1:10">
      <c r="F46" s="4"/>
      <c r="G46" s="35"/>
      <c r="H46" s="51"/>
      <c r="I46" s="52"/>
      <c r="J46" s="80"/>
    </row>
    <row r="47" spans="1:10">
      <c r="A47" t="s">
        <v>102</v>
      </c>
      <c r="F47" s="4"/>
      <c r="G47" s="35"/>
      <c r="H47" s="51"/>
      <c r="I47" s="52"/>
      <c r="J47" s="80"/>
    </row>
    <row r="48" spans="1:10" ht="67.5" customHeight="1">
      <c r="B48" s="125" t="s">
        <v>103</v>
      </c>
      <c r="C48" s="125"/>
      <c r="D48" s="125"/>
      <c r="E48" s="125"/>
      <c r="F48" s="125"/>
      <c r="G48" s="35"/>
      <c r="H48" s="51"/>
      <c r="I48" s="52"/>
      <c r="J48" s="80"/>
    </row>
    <row r="49" spans="1:10">
      <c r="F49" s="4"/>
      <c r="G49" s="35" t="s">
        <v>14</v>
      </c>
      <c r="H49" s="51">
        <v>2</v>
      </c>
      <c r="I49" s="71"/>
      <c r="J49" s="80">
        <f t="shared" si="0"/>
        <v>0</v>
      </c>
    </row>
    <row r="50" spans="1:10">
      <c r="F50" s="4"/>
      <c r="G50" s="35"/>
      <c r="H50" s="51"/>
      <c r="I50" s="52"/>
      <c r="J50" s="80"/>
    </row>
    <row r="51" spans="1:10">
      <c r="A51" t="s">
        <v>104</v>
      </c>
      <c r="F51" s="4"/>
      <c r="G51" s="35"/>
      <c r="H51" s="51"/>
      <c r="I51" s="52"/>
      <c r="J51" s="80"/>
    </row>
    <row r="52" spans="1:10" ht="40.5" customHeight="1">
      <c r="B52" s="125" t="s">
        <v>105</v>
      </c>
      <c r="C52" s="125"/>
      <c r="D52" s="125"/>
      <c r="E52" s="125"/>
      <c r="F52" s="125"/>
      <c r="G52" s="35"/>
      <c r="H52" s="51"/>
      <c r="I52" s="52"/>
      <c r="J52" s="80"/>
    </row>
    <row r="53" spans="1:10">
      <c r="F53" s="4"/>
      <c r="G53" s="35" t="s">
        <v>14</v>
      </c>
      <c r="H53" s="51">
        <v>2</v>
      </c>
      <c r="I53" s="71"/>
      <c r="J53" s="80">
        <f t="shared" si="0"/>
        <v>0</v>
      </c>
    </row>
    <row r="54" spans="1:10">
      <c r="F54" s="4"/>
      <c r="G54" s="35"/>
      <c r="H54" s="51"/>
      <c r="I54" s="52"/>
      <c r="J54" s="80"/>
    </row>
    <row r="55" spans="1:10">
      <c r="A55" t="s">
        <v>106</v>
      </c>
      <c r="F55" s="4"/>
      <c r="G55" s="35"/>
      <c r="H55" s="51"/>
      <c r="I55" s="52"/>
      <c r="J55" s="80"/>
    </row>
    <row r="56" spans="1:10" ht="52.5" customHeight="1">
      <c r="B56" s="125" t="s">
        <v>107</v>
      </c>
      <c r="C56" s="125"/>
      <c r="D56" s="125"/>
      <c r="E56" s="125"/>
      <c r="F56" s="125"/>
      <c r="G56" s="35"/>
      <c r="H56" s="51"/>
      <c r="I56" s="52"/>
      <c r="J56" s="80"/>
    </row>
    <row r="57" spans="1:10">
      <c r="F57" s="4"/>
      <c r="G57" s="35" t="s">
        <v>108</v>
      </c>
      <c r="H57" s="51">
        <v>20</v>
      </c>
      <c r="I57" s="71"/>
      <c r="J57" s="80">
        <f t="shared" si="0"/>
        <v>0</v>
      </c>
    </row>
    <row r="58" spans="1:10">
      <c r="F58" s="4"/>
      <c r="G58" s="35"/>
      <c r="H58" s="51"/>
      <c r="I58" s="52"/>
      <c r="J58" s="80"/>
    </row>
    <row r="59" spans="1:10">
      <c r="A59" t="s">
        <v>109</v>
      </c>
      <c r="F59" s="4"/>
      <c r="G59" s="35"/>
      <c r="H59" s="51"/>
      <c r="I59" s="52"/>
      <c r="J59" s="80"/>
    </row>
    <row r="60" spans="1:10" ht="39.75" customHeight="1">
      <c r="B60" s="125" t="s">
        <v>110</v>
      </c>
      <c r="C60" s="125"/>
      <c r="D60" s="125"/>
      <c r="E60" s="125"/>
      <c r="F60" s="125"/>
      <c r="G60" s="35"/>
      <c r="H60" s="51"/>
      <c r="I60" s="52"/>
      <c r="J60" s="80"/>
    </row>
    <row r="61" spans="1:10">
      <c r="F61" s="4"/>
      <c r="G61" s="35" t="s">
        <v>108</v>
      </c>
      <c r="H61" s="51">
        <v>100</v>
      </c>
      <c r="I61" s="71"/>
      <c r="J61" s="80">
        <f t="shared" si="0"/>
        <v>0</v>
      </c>
    </row>
    <row r="62" spans="1:10">
      <c r="F62" s="4"/>
      <c r="G62" s="35"/>
      <c r="H62" s="51"/>
      <c r="I62" s="52"/>
      <c r="J62" s="80"/>
    </row>
    <row r="63" spans="1:10">
      <c r="A63" t="s">
        <v>111</v>
      </c>
      <c r="F63" s="4"/>
      <c r="G63" s="35"/>
      <c r="H63" s="51"/>
      <c r="I63" s="52"/>
      <c r="J63" s="80"/>
    </row>
    <row r="64" spans="1:10" ht="30" customHeight="1">
      <c r="B64" s="125" t="s">
        <v>112</v>
      </c>
      <c r="C64" s="125"/>
      <c r="D64" s="125"/>
      <c r="E64" s="125"/>
      <c r="F64" s="125"/>
      <c r="G64" s="35"/>
      <c r="H64" s="51"/>
      <c r="I64" s="52"/>
      <c r="J64" s="80"/>
    </row>
    <row r="65" spans="1:10">
      <c r="F65" s="4"/>
      <c r="G65" s="35" t="s">
        <v>108</v>
      </c>
      <c r="H65" s="51">
        <v>20</v>
      </c>
      <c r="I65" s="71"/>
      <c r="J65" s="80">
        <f t="shared" si="0"/>
        <v>0</v>
      </c>
    </row>
    <row r="66" spans="1:10">
      <c r="F66" s="4"/>
      <c r="G66" s="35"/>
      <c r="H66" s="51"/>
      <c r="I66" s="52"/>
      <c r="J66" s="80"/>
    </row>
    <row r="67" spans="1:10">
      <c r="A67" t="s">
        <v>113</v>
      </c>
      <c r="F67" s="4"/>
      <c r="G67" s="35"/>
      <c r="H67" s="51"/>
      <c r="I67" s="52"/>
      <c r="J67" s="80"/>
    </row>
    <row r="68" spans="1:10">
      <c r="B68" s="125" t="s">
        <v>114</v>
      </c>
      <c r="C68" s="125"/>
      <c r="D68" s="125"/>
      <c r="E68" s="125"/>
      <c r="F68" s="125"/>
      <c r="G68" s="35" t="s">
        <v>108</v>
      </c>
      <c r="H68" s="51">
        <v>150</v>
      </c>
      <c r="I68" s="71"/>
      <c r="J68" s="80">
        <f t="shared" si="0"/>
        <v>0</v>
      </c>
    </row>
    <row r="69" spans="1:10">
      <c r="F69" s="4"/>
      <c r="G69" s="35"/>
      <c r="H69" s="51"/>
      <c r="I69" s="52"/>
      <c r="J69" s="80"/>
    </row>
    <row r="70" spans="1:10">
      <c r="A70" t="s">
        <v>115</v>
      </c>
      <c r="F70" s="4"/>
      <c r="G70" s="35"/>
      <c r="H70" s="51"/>
      <c r="I70" s="52"/>
      <c r="J70" s="80"/>
    </row>
    <row r="71" spans="1:10" ht="54.75" customHeight="1">
      <c r="B71" s="125" t="s">
        <v>116</v>
      </c>
      <c r="C71" s="125"/>
      <c r="D71" s="125"/>
      <c r="E71" s="125"/>
      <c r="F71" s="125"/>
      <c r="G71" s="35"/>
      <c r="H71" s="51"/>
      <c r="I71" s="52"/>
      <c r="J71" s="80"/>
    </row>
    <row r="72" spans="1:10">
      <c r="F72" s="4"/>
      <c r="G72" s="35" t="s">
        <v>117</v>
      </c>
      <c r="H72" s="51">
        <v>1</v>
      </c>
      <c r="I72" s="71"/>
      <c r="J72" s="80">
        <f t="shared" si="0"/>
        <v>0</v>
      </c>
    </row>
    <row r="73" spans="1:10">
      <c r="F73" s="4"/>
      <c r="G73" s="35"/>
      <c r="H73" s="51"/>
      <c r="I73" s="52"/>
      <c r="J73" s="80"/>
    </row>
    <row r="74" spans="1:10">
      <c r="A74" t="s">
        <v>118</v>
      </c>
      <c r="F74" s="4"/>
      <c r="G74" s="35"/>
      <c r="H74" s="51"/>
      <c r="I74" s="52"/>
      <c r="J74" s="80"/>
    </row>
    <row r="75" spans="1:10" ht="54" customHeight="1">
      <c r="B75" s="125" t="s">
        <v>119</v>
      </c>
      <c r="C75" s="125"/>
      <c r="D75" s="125"/>
      <c r="E75" s="125"/>
      <c r="F75" s="125"/>
      <c r="G75" s="35"/>
      <c r="H75" s="51"/>
      <c r="I75" s="52"/>
      <c r="J75" s="80"/>
    </row>
    <row r="76" spans="1:10">
      <c r="F76" s="4"/>
      <c r="G76" s="35" t="s">
        <v>117</v>
      </c>
      <c r="H76" s="51">
        <v>1</v>
      </c>
      <c r="I76" s="71"/>
      <c r="J76" s="80">
        <f t="shared" si="0"/>
        <v>0</v>
      </c>
    </row>
    <row r="77" spans="1:10">
      <c r="F77" s="4"/>
      <c r="G77" s="35"/>
      <c r="H77" s="51"/>
      <c r="I77" s="52"/>
      <c r="J77" s="80"/>
    </row>
    <row r="78" spans="1:10">
      <c r="A78" t="s">
        <v>120</v>
      </c>
      <c r="F78" s="4"/>
      <c r="G78" s="35"/>
      <c r="H78" s="51"/>
      <c r="I78" s="52"/>
      <c r="J78" s="80"/>
    </row>
    <row r="79" spans="1:10" ht="26.25" customHeight="1">
      <c r="B79" s="125" t="s">
        <v>121</v>
      </c>
      <c r="C79" s="125"/>
      <c r="D79" s="125"/>
      <c r="E79" s="125"/>
      <c r="F79" s="125"/>
      <c r="G79" s="35"/>
      <c r="H79" s="51"/>
      <c r="I79" s="52"/>
      <c r="J79" s="80"/>
    </row>
    <row r="80" spans="1:10">
      <c r="F80" s="4"/>
      <c r="G80" s="35" t="s">
        <v>117</v>
      </c>
      <c r="H80" s="51">
        <v>1</v>
      </c>
      <c r="I80" s="71"/>
      <c r="J80" s="80">
        <f t="shared" si="0"/>
        <v>0</v>
      </c>
    </row>
    <row r="81" spans="1:10">
      <c r="F81" s="4"/>
      <c r="G81" s="35"/>
      <c r="H81" s="51"/>
      <c r="I81" s="52"/>
      <c r="J81" s="80"/>
    </row>
    <row r="82" spans="1:10">
      <c r="A82" t="s">
        <v>122</v>
      </c>
      <c r="F82" s="4"/>
      <c r="G82" s="35"/>
      <c r="H82" s="51"/>
      <c r="I82" s="52"/>
      <c r="J82" s="80"/>
    </row>
    <row r="83" spans="1:10" ht="25.5" customHeight="1">
      <c r="B83" s="125" t="s">
        <v>123</v>
      </c>
      <c r="C83" s="125"/>
      <c r="D83" s="125"/>
      <c r="E83" s="125"/>
      <c r="F83" s="125"/>
      <c r="G83" s="35"/>
      <c r="H83" s="51"/>
      <c r="I83" s="52"/>
      <c r="J83" s="80"/>
    </row>
    <row r="84" spans="1:10">
      <c r="F84" s="4"/>
      <c r="G84" s="35" t="s">
        <v>117</v>
      </c>
      <c r="H84" s="51">
        <v>1</v>
      </c>
      <c r="I84" s="71"/>
      <c r="J84" s="80">
        <f t="shared" si="0"/>
        <v>0</v>
      </c>
    </row>
    <row r="85" spans="1:10">
      <c r="F85" s="4"/>
      <c r="G85" s="35"/>
      <c r="H85" s="51"/>
      <c r="I85" s="52"/>
      <c r="J85" s="80"/>
    </row>
    <row r="86" spans="1:10">
      <c r="A86" t="s">
        <v>124</v>
      </c>
      <c r="F86" s="4"/>
      <c r="G86" s="35"/>
      <c r="H86" s="51"/>
      <c r="I86" s="52"/>
      <c r="J86" s="80"/>
    </row>
    <row r="87" spans="1:10" ht="43.5" customHeight="1">
      <c r="B87" s="125" t="s">
        <v>125</v>
      </c>
      <c r="C87" s="125"/>
      <c r="D87" s="125"/>
      <c r="E87" s="125"/>
      <c r="F87" s="125"/>
      <c r="G87" s="35"/>
      <c r="H87" s="51"/>
      <c r="I87" s="52"/>
      <c r="J87" s="80"/>
    </row>
    <row r="88" spans="1:10">
      <c r="F88" s="4"/>
      <c r="G88" s="35" t="s">
        <v>117</v>
      </c>
      <c r="H88" s="51">
        <v>1</v>
      </c>
      <c r="I88" s="71"/>
      <c r="J88" s="80">
        <f t="shared" si="0"/>
        <v>0</v>
      </c>
    </row>
    <row r="89" spans="1:10">
      <c r="F89" s="4"/>
      <c r="G89" s="35"/>
      <c r="H89" s="51"/>
      <c r="I89" s="52"/>
      <c r="J89" s="80"/>
    </row>
    <row r="90" spans="1:10">
      <c r="A90" t="s">
        <v>126</v>
      </c>
      <c r="F90" s="4"/>
      <c r="G90" s="35"/>
      <c r="H90" s="51"/>
      <c r="I90" s="52"/>
      <c r="J90" s="80"/>
    </row>
    <row r="91" spans="1:10" ht="68.25" customHeight="1">
      <c r="B91" s="125" t="s">
        <v>127</v>
      </c>
      <c r="C91" s="125"/>
      <c r="D91" s="125"/>
      <c r="E91" s="125"/>
      <c r="F91" s="125"/>
      <c r="G91" s="35"/>
      <c r="H91" s="51"/>
      <c r="I91" s="52"/>
      <c r="J91" s="80"/>
    </row>
    <row r="92" spans="1:10">
      <c r="F92" s="4"/>
      <c r="G92" s="35" t="s">
        <v>117</v>
      </c>
      <c r="H92" s="51">
        <v>1</v>
      </c>
      <c r="I92" s="71"/>
      <c r="J92" s="80">
        <f t="shared" ref="J92" si="1">ROUND(H92*I92,2)</f>
        <v>0</v>
      </c>
    </row>
    <row r="93" spans="1:10">
      <c r="F93" s="4"/>
      <c r="G93" s="35"/>
      <c r="H93" s="51"/>
      <c r="I93" s="52"/>
      <c r="J93" s="80"/>
    </row>
    <row r="94" spans="1:10">
      <c r="A94" s="103" t="s">
        <v>130</v>
      </c>
      <c r="B94" s="104"/>
      <c r="C94" s="104"/>
      <c r="D94" s="104"/>
      <c r="E94" s="104"/>
      <c r="F94" s="104"/>
      <c r="G94" s="41"/>
      <c r="H94" s="42"/>
      <c r="I94" s="43"/>
      <c r="J94" s="77">
        <f>SUM(J25:J92)</f>
        <v>0</v>
      </c>
    </row>
    <row r="95" spans="1:10">
      <c r="F95" s="4"/>
      <c r="G95" s="4"/>
      <c r="H95" s="4"/>
      <c r="I95" s="14"/>
    </row>
    <row r="96" spans="1:10">
      <c r="A96" s="5"/>
      <c r="B96" s="12"/>
      <c r="C96" s="12"/>
      <c r="D96" s="12"/>
      <c r="E96" s="4"/>
      <c r="F96" s="4"/>
      <c r="I96" s="10"/>
    </row>
    <row r="97" spans="1:9">
      <c r="A97" s="102" t="s">
        <v>31</v>
      </c>
      <c r="B97" s="102"/>
      <c r="C97" s="102"/>
      <c r="D97" s="102"/>
      <c r="E97" s="102"/>
      <c r="F97" s="102"/>
      <c r="G97" s="102"/>
      <c r="H97" s="102"/>
      <c r="I97" s="102"/>
    </row>
    <row r="98" spans="1:9" ht="30" customHeight="1">
      <c r="A98" s="102"/>
      <c r="B98" s="102"/>
      <c r="C98" s="102"/>
      <c r="D98" s="102"/>
      <c r="E98" s="102"/>
      <c r="F98" s="102"/>
      <c r="G98" s="102"/>
      <c r="H98" s="102"/>
      <c r="I98" s="102"/>
    </row>
    <row r="99" spans="1:9">
      <c r="A99" s="50"/>
      <c r="B99" s="50"/>
      <c r="C99" s="50"/>
      <c r="D99" s="50"/>
      <c r="E99" s="50"/>
      <c r="F99" s="50"/>
      <c r="G99" s="50"/>
      <c r="H99" s="50"/>
      <c r="I99" s="50"/>
    </row>
    <row r="100" spans="1:9">
      <c r="A100" s="50"/>
      <c r="B100" s="50"/>
      <c r="C100" s="50"/>
      <c r="D100" s="50"/>
      <c r="E100" s="50"/>
      <c r="F100" s="50"/>
      <c r="G100" s="50"/>
      <c r="H100" s="50"/>
      <c r="I100" s="50"/>
    </row>
    <row r="110" spans="1:9">
      <c r="B110" t="s">
        <v>3</v>
      </c>
    </row>
    <row r="123" spans="2:10" ht="15.75">
      <c r="D123" s="65"/>
      <c r="E123" s="65"/>
      <c r="F123" s="65"/>
      <c r="G123" s="65"/>
      <c r="J123" s="66"/>
    </row>
    <row r="124" spans="2:10" ht="15.75">
      <c r="D124" s="65"/>
      <c r="E124" s="65"/>
      <c r="F124" s="65"/>
      <c r="G124" s="65"/>
      <c r="J124" s="66"/>
    </row>
    <row r="125" spans="2:10" ht="15.75">
      <c r="D125" s="65"/>
      <c r="E125" s="65"/>
      <c r="F125" s="65"/>
      <c r="G125" s="65"/>
      <c r="J125" s="66"/>
    </row>
    <row r="126" spans="2:10" ht="15.75">
      <c r="D126" s="65"/>
      <c r="E126" s="65"/>
      <c r="F126" s="65"/>
      <c r="G126" s="65"/>
      <c r="J126" s="66"/>
    </row>
    <row r="127" spans="2:10" ht="15.75">
      <c r="B127" s="29"/>
      <c r="D127" s="65"/>
      <c r="E127" s="65"/>
      <c r="F127" s="65"/>
      <c r="G127" s="65"/>
      <c r="I127" s="29"/>
      <c r="J127" s="66"/>
    </row>
    <row r="128" spans="2:10" ht="15.75">
      <c r="D128" s="65"/>
      <c r="E128" s="65"/>
      <c r="F128" s="65"/>
      <c r="G128" s="65"/>
      <c r="I128" s="29"/>
      <c r="J128" s="66"/>
    </row>
    <row r="129" spans="4:10" ht="15.75">
      <c r="D129" s="65"/>
      <c r="E129" s="65"/>
      <c r="F129" s="65"/>
      <c r="G129" s="65"/>
      <c r="J129" s="66"/>
    </row>
    <row r="130" spans="4:10" ht="15.75">
      <c r="D130" s="65"/>
      <c r="E130" s="65"/>
      <c r="F130" s="65"/>
      <c r="G130" s="65"/>
      <c r="J130" s="66"/>
    </row>
  </sheetData>
  <sheetProtection algorithmName="SHA-512" hashValue="axCuxXeetD24VWNmEFOarOIXKx/0TSBEWslsi8OetBHsauiDQVqZiYwR3tew9QHuWyCnCWQ0jorlmyIxdxasTQ==" saltValue="nN/pmj4Vmqbu0cwu/61SWA==" spinCount="100000" sheet="1" objects="1" scenarios="1"/>
  <mergeCells count="34">
    <mergeCell ref="A9:E9"/>
    <mergeCell ref="B12:F14"/>
    <mergeCell ref="B15:F15"/>
    <mergeCell ref="A1:E1"/>
    <mergeCell ref="A3:J3"/>
    <mergeCell ref="A5:A7"/>
    <mergeCell ref="B5:F7"/>
    <mergeCell ref="G5:G7"/>
    <mergeCell ref="H5:H7"/>
    <mergeCell ref="I5:I7"/>
    <mergeCell ref="J5:J7"/>
    <mergeCell ref="B83:F83"/>
    <mergeCell ref="A97:I98"/>
    <mergeCell ref="A94:F94"/>
    <mergeCell ref="B91:F91"/>
    <mergeCell ref="A18:F18"/>
    <mergeCell ref="A20:E20"/>
    <mergeCell ref="B23:F23"/>
    <mergeCell ref="B68:F68"/>
    <mergeCell ref="B71:F71"/>
    <mergeCell ref="B87:F87"/>
    <mergeCell ref="B24:F24"/>
    <mergeCell ref="B32:F32"/>
    <mergeCell ref="B36:F36"/>
    <mergeCell ref="B40:F40"/>
    <mergeCell ref="B44:F44"/>
    <mergeCell ref="B28:F28"/>
    <mergeCell ref="B48:F48"/>
    <mergeCell ref="B52:F52"/>
    <mergeCell ref="B56:F56"/>
    <mergeCell ref="B60:F60"/>
    <mergeCell ref="B64:F64"/>
    <mergeCell ref="B75:F75"/>
    <mergeCell ref="B79:F79"/>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6"/>
  <sheetViews>
    <sheetView tabSelected="1" workbookViewId="0">
      <selection activeCell="L35" sqref="L35"/>
    </sheetView>
  </sheetViews>
  <sheetFormatPr defaultRowHeight="12.75"/>
  <cols>
    <col min="5" max="5" width="8.140625" customWidth="1"/>
    <col min="6" max="6" width="7.7109375" customWidth="1"/>
    <col min="7" max="7" width="7.42578125" customWidth="1"/>
    <col min="8" max="8" width="6.140625" customWidth="1"/>
    <col min="9" max="9" width="4.7109375" customWidth="1"/>
    <col min="10" max="10" width="4.42578125" customWidth="1"/>
    <col min="11" max="11" width="5" customWidth="1"/>
    <col min="12" max="12" width="26.140625" customWidth="1"/>
  </cols>
  <sheetData>
    <row r="1" spans="2:12">
      <c r="B1" s="145" t="s">
        <v>2</v>
      </c>
      <c r="C1" s="146"/>
      <c r="D1" s="146"/>
      <c r="E1" s="146"/>
      <c r="F1" s="146"/>
      <c r="G1" s="146"/>
      <c r="H1" s="146"/>
      <c r="I1" s="146"/>
      <c r="J1" s="146"/>
      <c r="K1" s="146"/>
      <c r="L1" s="147"/>
    </row>
    <row r="2" spans="2:12">
      <c r="B2" s="148"/>
      <c r="C2" s="149"/>
      <c r="D2" s="149"/>
      <c r="E2" s="149"/>
      <c r="F2" s="149"/>
      <c r="G2" s="149"/>
      <c r="H2" s="149"/>
      <c r="I2" s="149"/>
      <c r="J2" s="149"/>
      <c r="K2" s="149"/>
      <c r="L2" s="150"/>
    </row>
    <row r="3" spans="2:12">
      <c r="B3" s="39"/>
      <c r="L3" s="70"/>
    </row>
    <row r="4" spans="2:12">
      <c r="B4" s="39"/>
      <c r="L4" s="40"/>
    </row>
    <row r="5" spans="2:12" ht="15">
      <c r="B5" s="134" t="s">
        <v>21</v>
      </c>
      <c r="C5" s="135"/>
      <c r="D5" s="135"/>
      <c r="E5" s="135"/>
      <c r="F5" s="135"/>
      <c r="G5" s="38"/>
      <c r="H5" s="38"/>
      <c r="I5" s="38"/>
      <c r="J5" s="38"/>
      <c r="K5" s="38"/>
      <c r="L5" s="44"/>
    </row>
    <row r="6" spans="2:12">
      <c r="B6" s="39"/>
      <c r="L6" s="40"/>
    </row>
    <row r="7" spans="2:12">
      <c r="B7" s="151" t="s">
        <v>13</v>
      </c>
      <c r="C7" s="137"/>
      <c r="D7" s="137"/>
      <c r="E7" s="137"/>
      <c r="F7" s="137"/>
      <c r="G7" s="137"/>
      <c r="H7" s="137"/>
      <c r="I7" s="137"/>
      <c r="L7" s="73">
        <f>'Gradski arhiv - GiO'!K43</f>
        <v>0</v>
      </c>
    </row>
    <row r="8" spans="2:12">
      <c r="B8" s="136" t="s">
        <v>39</v>
      </c>
      <c r="C8" s="137"/>
      <c r="D8" s="137"/>
      <c r="E8" s="137"/>
      <c r="F8" s="137"/>
      <c r="G8" s="137"/>
      <c r="H8" s="137"/>
      <c r="I8" s="137"/>
      <c r="L8" s="73">
        <f>'Gradski arhiv - GiO'!K55</f>
        <v>0</v>
      </c>
    </row>
    <row r="9" spans="2:12">
      <c r="B9" s="136" t="s">
        <v>81</v>
      </c>
      <c r="C9" s="137"/>
      <c r="D9" s="137"/>
      <c r="E9" s="137"/>
      <c r="F9" s="137"/>
      <c r="G9" s="137"/>
      <c r="H9" s="137"/>
      <c r="I9" s="137"/>
      <c r="L9" s="73">
        <f>'Gradski arhiv - GiO'!K77</f>
        <v>0</v>
      </c>
    </row>
    <row r="10" spans="2:12">
      <c r="B10" s="136" t="s">
        <v>82</v>
      </c>
      <c r="C10" s="137"/>
      <c r="D10" s="137"/>
      <c r="E10" s="137"/>
      <c r="F10" s="137"/>
      <c r="G10" s="137"/>
      <c r="H10" s="137"/>
      <c r="I10" s="137"/>
      <c r="L10" s="73">
        <f>'Gradski arhiv - GiO'!K85</f>
        <v>0</v>
      </c>
    </row>
    <row r="11" spans="2:12">
      <c r="B11" s="136" t="s">
        <v>83</v>
      </c>
      <c r="C11" s="152"/>
      <c r="D11" s="152"/>
      <c r="E11" s="152"/>
      <c r="F11" s="152"/>
      <c r="G11" s="152"/>
      <c r="H11" s="152"/>
      <c r="I11" s="152"/>
      <c r="L11" s="73">
        <f>'Gradski arhiv - GiO'!K94</f>
        <v>0</v>
      </c>
    </row>
    <row r="12" spans="2:12">
      <c r="B12" s="136" t="s">
        <v>84</v>
      </c>
      <c r="C12" s="137"/>
      <c r="D12" s="137"/>
      <c r="E12" s="137"/>
      <c r="F12" s="137"/>
      <c r="G12" s="137"/>
      <c r="H12" s="137"/>
      <c r="I12" s="137"/>
      <c r="L12" s="73">
        <f>'Gradski arhiv - GiO'!K109</f>
        <v>0</v>
      </c>
    </row>
    <row r="13" spans="2:12">
      <c r="B13" s="136" t="s">
        <v>85</v>
      </c>
      <c r="C13" s="137"/>
      <c r="D13" s="137"/>
      <c r="E13" s="137"/>
      <c r="F13" s="137"/>
      <c r="G13" s="137"/>
      <c r="H13" s="137"/>
      <c r="I13" s="137"/>
      <c r="L13" s="73">
        <f>'Gradski arhiv - GiO'!K124</f>
        <v>0</v>
      </c>
    </row>
    <row r="14" spans="2:12">
      <c r="B14" s="39"/>
      <c r="L14" s="74"/>
    </row>
    <row r="15" spans="2:12" ht="13.5" thickBot="1">
      <c r="B15" s="138" t="s">
        <v>23</v>
      </c>
      <c r="C15" s="139"/>
      <c r="D15" s="139"/>
      <c r="E15" s="139"/>
      <c r="F15" s="139"/>
      <c r="G15" s="139"/>
      <c r="H15" s="139"/>
      <c r="I15" s="139"/>
      <c r="J15" s="46"/>
      <c r="K15" s="46"/>
      <c r="L15" s="75">
        <f>SUM(L7:L13)</f>
        <v>0</v>
      </c>
    </row>
    <row r="16" spans="2:12" ht="13.5" thickTop="1">
      <c r="B16" s="47"/>
      <c r="C16" s="48"/>
      <c r="D16" s="48"/>
      <c r="E16" s="48"/>
      <c r="F16" s="48"/>
      <c r="G16" s="48"/>
      <c r="H16" s="48"/>
      <c r="L16" s="74"/>
    </row>
    <row r="17" spans="2:12">
      <c r="B17" s="39"/>
      <c r="L17" s="74"/>
    </row>
    <row r="18" spans="2:12" ht="15">
      <c r="B18" s="134" t="s">
        <v>22</v>
      </c>
      <c r="C18" s="135"/>
      <c r="D18" s="135"/>
      <c r="E18" s="135"/>
      <c r="F18" s="135"/>
      <c r="G18" s="38"/>
      <c r="H18" s="38"/>
      <c r="I18" s="38"/>
      <c r="J18" s="38"/>
      <c r="K18" s="38"/>
      <c r="L18" s="76"/>
    </row>
    <row r="19" spans="2:12">
      <c r="B19" s="39"/>
      <c r="L19" s="74"/>
    </row>
    <row r="20" spans="2:12">
      <c r="B20" s="136" t="s">
        <v>24</v>
      </c>
      <c r="C20" s="137"/>
      <c r="D20" s="137"/>
      <c r="E20" s="137"/>
      <c r="F20" s="137"/>
      <c r="G20" s="137"/>
      <c r="H20" s="137"/>
      <c r="I20" s="137"/>
      <c r="L20" s="73">
        <f>'Gradski arhiv - GiO'!K153</f>
        <v>0</v>
      </c>
    </row>
    <row r="21" spans="2:12">
      <c r="B21" s="39"/>
      <c r="L21" s="74"/>
    </row>
    <row r="22" spans="2:12" ht="15">
      <c r="B22" s="134" t="s">
        <v>135</v>
      </c>
      <c r="C22" s="135"/>
      <c r="D22" s="135"/>
      <c r="E22" s="135"/>
      <c r="F22" s="135"/>
      <c r="G22" s="38"/>
      <c r="H22" s="38"/>
      <c r="I22" s="38"/>
      <c r="J22" s="38"/>
      <c r="K22" s="38"/>
      <c r="L22" s="76"/>
    </row>
    <row r="23" spans="2:12">
      <c r="B23" s="39"/>
      <c r="L23" s="74"/>
    </row>
    <row r="24" spans="2:12">
      <c r="B24" s="136" t="s">
        <v>137</v>
      </c>
      <c r="C24" s="137"/>
      <c r="D24" s="137"/>
      <c r="E24" s="137"/>
      <c r="F24" s="137"/>
      <c r="G24" s="137"/>
      <c r="H24" s="137"/>
      <c r="J24" s="69"/>
      <c r="L24" s="73">
        <f>Vatrodojava!J18</f>
        <v>0</v>
      </c>
    </row>
    <row r="25" spans="2:12">
      <c r="B25" s="136" t="s">
        <v>131</v>
      </c>
      <c r="C25" s="137"/>
      <c r="D25" s="137"/>
      <c r="E25" s="137"/>
      <c r="F25" s="137"/>
      <c r="G25" s="137"/>
      <c r="H25" s="137"/>
      <c r="J25" s="69"/>
      <c r="L25" s="73">
        <f>Vatrodojava!J94</f>
        <v>0</v>
      </c>
    </row>
    <row r="26" spans="2:12">
      <c r="B26" s="39"/>
      <c r="L26" s="74"/>
    </row>
    <row r="27" spans="2:12" ht="13.5" thickBot="1">
      <c r="B27" s="138" t="s">
        <v>136</v>
      </c>
      <c r="C27" s="139"/>
      <c r="D27" s="139"/>
      <c r="E27" s="139"/>
      <c r="F27" s="139"/>
      <c r="G27" s="139"/>
      <c r="H27" s="139"/>
      <c r="I27" s="139"/>
      <c r="J27" s="46"/>
      <c r="K27" s="46"/>
      <c r="L27" s="75">
        <f>SUM(L24:L25)</f>
        <v>0</v>
      </c>
    </row>
    <row r="28" spans="2:12" ht="13.5" thickTop="1">
      <c r="B28" s="39"/>
      <c r="L28" s="74"/>
    </row>
    <row r="29" spans="2:12">
      <c r="B29" s="39"/>
      <c r="L29" s="74"/>
    </row>
    <row r="30" spans="2:12">
      <c r="B30" s="39"/>
      <c r="C30" s="140" t="s">
        <v>138</v>
      </c>
      <c r="D30" s="140"/>
      <c r="E30" s="140"/>
      <c r="F30" s="140"/>
      <c r="G30" s="140"/>
      <c r="L30" s="141">
        <f>L15+L20+L27</f>
        <v>0</v>
      </c>
    </row>
    <row r="31" spans="2:12">
      <c r="B31" s="39"/>
      <c r="C31" s="140"/>
      <c r="D31" s="140"/>
      <c r="E31" s="140"/>
      <c r="F31" s="140"/>
      <c r="G31" s="140"/>
      <c r="L31" s="141"/>
    </row>
    <row r="32" spans="2:12">
      <c r="B32" s="39"/>
      <c r="L32" s="74"/>
    </row>
    <row r="33" spans="2:13">
      <c r="B33" s="39"/>
      <c r="C33" s="140" t="s">
        <v>8</v>
      </c>
      <c r="D33" s="140"/>
      <c r="E33" s="140"/>
      <c r="F33" s="140"/>
      <c r="G33" s="140"/>
      <c r="L33" s="142">
        <f>ROUND(L30*0.25,2)</f>
        <v>0</v>
      </c>
    </row>
    <row r="34" spans="2:13">
      <c r="B34" s="39"/>
      <c r="C34" s="140"/>
      <c r="D34" s="140"/>
      <c r="E34" s="140"/>
      <c r="F34" s="140"/>
      <c r="G34" s="140"/>
      <c r="L34" s="142"/>
    </row>
    <row r="35" spans="2:13">
      <c r="B35" s="39"/>
      <c r="L35" s="74"/>
    </row>
    <row r="36" spans="2:13">
      <c r="B36" s="39"/>
      <c r="C36" s="140" t="s">
        <v>1</v>
      </c>
      <c r="D36" s="140"/>
      <c r="E36" s="140"/>
      <c r="F36" s="140"/>
      <c r="G36" s="140"/>
      <c r="L36" s="141">
        <f>L30+L33</f>
        <v>0</v>
      </c>
    </row>
    <row r="37" spans="2:13">
      <c r="B37" s="45"/>
      <c r="C37" s="143"/>
      <c r="D37" s="143"/>
      <c r="E37" s="143"/>
      <c r="F37" s="143"/>
      <c r="G37" s="143"/>
      <c r="H37" s="24"/>
      <c r="I37" s="24"/>
      <c r="J37" s="24"/>
      <c r="K37" s="24"/>
      <c r="L37" s="144"/>
    </row>
    <row r="45" spans="2:13" ht="15.75">
      <c r="B45" s="29"/>
      <c r="D45" s="65"/>
      <c r="E45" s="65"/>
      <c r="F45" s="65"/>
      <c r="G45" s="65"/>
      <c r="H45" s="65"/>
      <c r="J45" s="29"/>
      <c r="M45" s="66"/>
    </row>
    <row r="46" spans="2:13" ht="15.75">
      <c r="D46" s="65"/>
      <c r="E46" s="65"/>
      <c r="F46" s="65"/>
      <c r="G46" s="65"/>
      <c r="H46" s="65"/>
      <c r="J46" s="29"/>
      <c r="M46" s="66"/>
    </row>
  </sheetData>
  <sheetProtection algorithmName="SHA-512" hashValue="VaGuyxdNTT2fSqt2vLPHZ4NVf0xK4g3hdvGS7yqRTag6lo1F4hOStRM8I47ZDpn6FWEs2hojPgwK2slnqZ6QIQ==" saltValue="XjNh6b8yaw34BxuPSKhe+w==" spinCount="100000" sheet="1" objects="1" scenarios="1"/>
  <mergeCells count="22">
    <mergeCell ref="B20:I20"/>
    <mergeCell ref="B1:L2"/>
    <mergeCell ref="B5:F5"/>
    <mergeCell ref="B7:I7"/>
    <mergeCell ref="B8:I8"/>
    <mergeCell ref="B9:I9"/>
    <mergeCell ref="B10:I10"/>
    <mergeCell ref="B11:I11"/>
    <mergeCell ref="B12:I12"/>
    <mergeCell ref="B13:I13"/>
    <mergeCell ref="B15:I15"/>
    <mergeCell ref="B18:F18"/>
    <mergeCell ref="L30:L31"/>
    <mergeCell ref="C33:G34"/>
    <mergeCell ref="L33:L34"/>
    <mergeCell ref="C36:G37"/>
    <mergeCell ref="L36:L37"/>
    <mergeCell ref="B22:F22"/>
    <mergeCell ref="B24:H24"/>
    <mergeCell ref="B25:H25"/>
    <mergeCell ref="B27:I27"/>
    <mergeCell ref="C30:G31"/>
  </mergeCells>
  <pageMargins left="0.7" right="0.7" top="1.31"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3</vt:i4>
      </vt:variant>
    </vt:vector>
  </HeadingPairs>
  <TitlesOfParts>
    <vt:vector size="6" baseType="lpstr">
      <vt:lpstr>Gradski arhiv - GiO</vt:lpstr>
      <vt:lpstr>Vatrodojava</vt:lpstr>
      <vt:lpstr>REKAPITULACIJA</vt:lpstr>
      <vt:lpstr>'Gradski arhiv - GiO'!Podrucje_ispisa</vt:lpstr>
      <vt:lpstr>REKAPITULACIJA!Podrucje_ispisa</vt:lpstr>
      <vt:lpstr>Vatrodojava!Podrucje_ispisa</vt:lpstr>
    </vt:vector>
  </TitlesOfParts>
  <Company>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Martina Žižić</cp:lastModifiedBy>
  <cp:lastPrinted>2022-09-27T13:10:00Z</cp:lastPrinted>
  <dcterms:created xsi:type="dcterms:W3CDTF">2003-02-19T07:07:56Z</dcterms:created>
  <dcterms:modified xsi:type="dcterms:W3CDTF">2022-12-09T10:28:30Z</dcterms:modified>
</cp:coreProperties>
</file>